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3465" activeTab="0"/>
  </bookViews>
  <sheets>
    <sheet name="Kosztorys upr. UPZP" sheetId="1" r:id="rId1"/>
  </sheets>
  <definedNames>
    <definedName name="_xlnm.Print_Area" localSheetId="0">'Kosztorys upr. UPZP'!$A$1:$H$271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<sst xmlns="http://schemas.openxmlformats.org/spreadsheetml/2006/main" count="1058" uniqueCount="755">
  <si>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</si>
  <si>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</si>
  <si>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</si>
  <si>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</si>
  <si>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</si>
  <si>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</si>
  <si>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</si>
  <si>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</si>
  <si>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</si>
  <si>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</si>
  <si>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PRZEBUDOWA ŚWIETLICY WIEJSKIEJ W SOSNOWCU</t>
  </si>
  <si>
    <t>Element</t>
  </si>
  <si>
    <t>1</t>
  </si>
  <si>
    <t>BRANŻA BUDOWLANA</t>
  </si>
  <si>
    <t>1.1</t>
  </si>
  <si>
    <t>KNRW 202/506/2</t>
  </si>
  <si>
    <t>m</t>
  </si>
  <si>
    <t>Pokrycie dachów płytami ONDULINE - gąsiory 
[Demontaż R=0,3; M=0, S=0,3]</t>
  </si>
  <si>
    <t>1.2</t>
  </si>
  <si>
    <t>KNRW 202/506/1</t>
  </si>
  <si>
    <t>m2</t>
  </si>
  <si>
    <t>Pokrycie dachów płytami ONDULINE - płyty dachowe 
[Demontaż R=0,3; M=0, S=0,3]
0*(2*(4.45+0.05)/cos(41)*17.54)=
korekta : 209.166600=209,17
(import)Razem =209.166600 :</t>
  </si>
  <si>
    <t>1.3</t>
  </si>
  <si>
    <t>1.4</t>
  </si>
  <si>
    <t>KNRW 401/545/2</t>
  </si>
  <si>
    <t>Rozebranie pokrycia dachowego z blachy nie nadającej się do użytku 
[Blacha trapezowa]
0*(3.78/cos(8)*6.68)=
korekta : 25.498600=25,50
(import)Razem =25.498600 :</t>
  </si>
  <si>
    <t>1.5</t>
  </si>
  <si>
    <t>KNRW 401/441/4</t>
  </si>
  <si>
    <t>Rozebranie elementów więźb dachowych - ołacenie dachu o odstępie łat do 24 cm
#p2+#p4 : 0*(234.665200)=
korekta : 234.665200=234,67
(import)Razem =234.665200 :</t>
  </si>
  <si>
    <t>1.6</t>
  </si>
  <si>
    <t>KNRW 401/441/6</t>
  </si>
  <si>
    <t>Rozebranie elementów więźb dachowych - więźby dachowe proste
#p5 : 0*(234.665200)=
korekta : 234.665200=234,67
(import)Razem =234.665200 :</t>
  </si>
  <si>
    <t>1.7</t>
  </si>
  <si>
    <t>KNRW 401/349/1</t>
  </si>
  <si>
    <t>m3</t>
  </si>
  <si>
    <t>Rozebranie kominów wolnostojących</t>
  </si>
  <si>
    <t>1.8</t>
  </si>
  <si>
    <t>KNRW 401/348/2</t>
  </si>
  <si>
    <t>Rozebranie ścian, filarów, kolumn z cegieł na zaprawie cementowo-wapiennej
0*(2*17,54*0,60*0,20)=
2*0,30*PoleTrójkąta(9,99;4,30) : 0*(12.887100)=
korekta : 17.096700=17,10
(import)Razem =17.096700 :</t>
  </si>
  <si>
    <t>1.9</t>
  </si>
  <si>
    <t>KNR 401/108/9</t>
  </si>
  <si>
    <t>1.10</t>
  </si>
  <si>
    <t>KNR 401/108/16</t>
  </si>
  <si>
    <t>Wywiezienie samochodami skrzyniowymi porozbiórkowych/gruzu/ziemi z rozbieranych konstrukcji - za każdy następny 1 km
#p9 : 0*(42.864600)=
korekta : 42.864600=42,86
(import)Razem =42.864600 :</t>
  </si>
  <si>
    <t>1.11</t>
  </si>
  <si>
    <t>1.12</t>
  </si>
  <si>
    <t>KNRW 202/259/2</t>
  </si>
  <si>
    <t>t</t>
  </si>
  <si>
    <t>Przygotowanie i montaż zbrojenia elementów budynków i budowli - pręty żebrowane o śr. 12-14 mm
0*(234,40/1000)=
0*(93,70/1000)=
0*(82,10/1000)=
korekta : 0.410200=0,41
(import)Razem =0.410200 :</t>
  </si>
  <si>
    <t>1.13</t>
  </si>
  <si>
    <t>KNRW 202/259/1</t>
  </si>
  <si>
    <t>Przygotowanie i montaż zbrojenia elementów budynków i budowli - pręty gładkie o śr. do 7 mm
0*(40,02/1000)=
0*(19,50/1000)=
0*(16,80/1000)=
korekta : 0.076300=0,08
(import)Razem =0.076300 :</t>
  </si>
  <si>
    <t>1.14</t>
  </si>
  <si>
    <t>KNRW 202/210/3</t>
  </si>
  <si>
    <t>Belki i podciągi żelbetowe o stosunku deskowanego obwodu do przekroju do 12 - z zastosowaniem pompy do betonu
0*(0,40*0,20*41,00)=
0*(0,30*0,20*25,10)=
0*(0,24*0,25*22,00)=
korekta : 6.106000=6,11
(import)Razem =6.106000 :</t>
  </si>
  <si>
    <t>1.15</t>
  </si>
  <si>
    <t>KNRW 202/108/1</t>
  </si>
  <si>
    <t>Ściany budynków jednokondygnacyjnych o wysokości do 4.5 m grubości 24 cm z bloczków betonu komórkowego długości 49 cm
2*PoleTrójkąta(9.40;4.43) : 0*(41.642000)=
korekta : 41.642000=41,64
(import)Razem =41.642000 :</t>
  </si>
  <si>
    <t>1.16</t>
  </si>
  <si>
    <t>1.17</t>
  </si>
  <si>
    <t>KNRW 202/405/3</t>
  </si>
  <si>
    <t>Dachy z wiązarów deskowych z tarcicy nasyconej o rozpiętości 10.5 m 
[Wieźba z wiązarów prefabrykowanych wraz z projektem, transportem i montażem]
(2*(4.40+0.30)/cos(41)*17.84)=222,20</t>
  </si>
  <si>
    <t>1.18</t>
  </si>
  <si>
    <t>KNR K 5/103/1</t>
  </si>
  <si>
    <t>Mocowanie folii/membrany dachowej na krokwiach
(2*(4.40+0.30)/cos(41)*17.84)=222,20</t>
  </si>
  <si>
    <t>1.19</t>
  </si>
  <si>
    <t>KNR K 5/104/4</t>
  </si>
  <si>
    <t>Montaż kontrłat na dachu bez deskowania, rozstaw krokwi do 70 cm
(2*(4.40+0.30)/cos(41)*17.84)=222,20</t>
  </si>
  <si>
    <t>1.20</t>
  </si>
  <si>
    <t>KNR K 5/105/1</t>
  </si>
  <si>
    <t>Montaż łat pod dachówki profilowane przy rozstawie krokwi do 70 cm
(2*(4.40+0.30)/cos(41)*17.84)=222,20</t>
  </si>
  <si>
    <t>1.21</t>
  </si>
  <si>
    <t>1.22</t>
  </si>
  <si>
    <t>NNRNKB 202/529/1 (1)</t>
  </si>
  <si>
    <t>Pokrycie dachów blachą stalową ocynkowaną-trapezową na łatach lub deskowaniu, blacha T35
(2*(4.40+0.30)/cos(41)*17.84)=222,20</t>
  </si>
  <si>
    <t>1.23</t>
  </si>
  <si>
    <t>KNRW 202/514/2</t>
  </si>
  <si>
    <t>Obróbki przy szerokości w rozwinięciu ponad 25 cm - z blachy stalowej ocynkowanej, powlekanej 
[Obróbka kalenicy]
17,84*0,50=8,92</t>
  </si>
  <si>
    <t>1.24</t>
  </si>
  <si>
    <t>Obróbki przy szerokości w rozwinięciu ponad 25 cm - z blachy stalowej ocynkowanej, powlekanej 
[Obróbka czołowa/szczytowa]
(4*0.65*4.70/cos(41))=16,19</t>
  </si>
  <si>
    <t>1.25</t>
  </si>
  <si>
    <t>Obróbki przy szerokości w rozwinięciu ponad 25 cm - z blachy stalowej ocynkowanej, powlekanej 
[Obróbka dorynnowa]
pas nadrynnowy i podrynnowy : 17,84*2*0,25*2=17,84
okapy : 17,84*2*0,3+(4*0.25*4.70/cos(41))=16,93</t>
  </si>
  <si>
    <t>1.26</t>
  </si>
  <si>
    <t>Obróbki przy szerokości w rozwinięciu ponad 25 cm - z blachy stalowej ocynkowanej, powlekanej 
[Obróbka wyłazu/kominków]
4*0,50*ObwódKołaD(0,100) : 0*(0.628000)=
0*(0,50*(2*0,60+2*0,80)+0,90*1,10)=
korekta : 3.018000=3,02
(import)Razem =3.018000 :</t>
  </si>
  <si>
    <t>1.27</t>
  </si>
  <si>
    <t>KNRW 202/1016/7</t>
  </si>
  <si>
    <t>szt</t>
  </si>
  <si>
    <t>Wyłazy dachowe fabrycznie wykończone, szyba hartowana</t>
  </si>
  <si>
    <t>1.28</t>
  </si>
  <si>
    <t>1.29</t>
  </si>
  <si>
    <t>KNRW 202/524/1</t>
  </si>
  <si>
    <t>Rynny dachowe z PCW łączone na uszczelki - półokrągłe o śr. 125 mm
17,84*2=35,68</t>
  </si>
  <si>
    <t>1.30</t>
  </si>
  <si>
    <t>KNRW 202/524/3</t>
  </si>
  <si>
    <t>Rynny dachowe z PCW łączone na uszczelki - leje spustowe</t>
  </si>
  <si>
    <t>1.31</t>
  </si>
  <si>
    <t>KNRW 202/531/4</t>
  </si>
  <si>
    <t>Rury spustowe z PCW okrągłe o śr. 110 mm
4,5*4=18,00</t>
  </si>
  <si>
    <t>1.32</t>
  </si>
  <si>
    <t>1.33</t>
  </si>
  <si>
    <t>KNNRW 3/515/6</t>
  </si>
  <si>
    <t>Rozebranie stropów drewnianych, podsufitki z płyt kasetonowych
27,08+5,88+28,93+18,63=80,52</t>
  </si>
  <si>
    <t>1.34</t>
  </si>
  <si>
    <t>KNNRW 3/515/4</t>
  </si>
  <si>
    <t>Rozebranie stropów drewnianych, podsufitki z desek otynkowanych
122,46-8,82-2,94=110,70</t>
  </si>
  <si>
    <t>1.35</t>
  </si>
  <si>
    <t>KNNRW 3/515/7</t>
  </si>
  <si>
    <t>Rozebranie stropów drewnianych, belki stropowe o przekroju do 300·cm2
17,34*8,85=153,46</t>
  </si>
  <si>
    <t>1.36</t>
  </si>
  <si>
    <t>KNR 202/613/3</t>
  </si>
  <si>
    <t>1.37</t>
  </si>
  <si>
    <t>KNR 202/613/4</t>
  </si>
  <si>
    <t>1.38</t>
  </si>
  <si>
    <t>KNR 1901/610/2</t>
  </si>
  <si>
    <t>Izolacje przeciwwilgociowe z folii PCV szerokiej, pozioma na klej
Wiatrołap : 5,88=5,88
Sala 1 : 27,08=27,08
Sala 2 : 28,93=28,93
Sala 3 : 18,63=18,63
Pomieszczenie 1 : 6,61=6,61
Korytarz : 5,33=5,33
Pomieszczenie 2 : 18,24=18,24</t>
  </si>
  <si>
    <t>1.39</t>
  </si>
  <si>
    <t>KNR 909/302/4 (2)</t>
  </si>
  <si>
    <t>Sufit w systemie Knauf D·112 z płyt gipsowo-kartonowych, na konstrukcji metalowej CD·60/27, sufit 2-warstwowy, na ruszcie podwójnym, masa Fugenfuller Leicht
Wiatrołap : 5,88=5,88
Sala 1 : 27,08=27,08
Sala 2 : 28,93=28,93
Sala 3 : 18,63=18,63
Pomieszczenie 1 : 6,61=6,61
Korytarz : 5,33=5,33
Pomieszczenie 2 : 18,24=18,24</t>
  </si>
  <si>
    <t>1.40</t>
  </si>
  <si>
    <t>KNNR 2/1402/6</t>
  </si>
  <si>
    <t>Malowanie płyt gipsowych, spoinowanych, szpachlowanych, farbą emulsyjną z gruntowaniem, trzykrotne
110.70=110,70</t>
  </si>
  <si>
    <t>1.41</t>
  </si>
  <si>
    <t>Okna i włazy dachowe fabrycznie wykończone, wyłaz dachowy 
Analogia schody strychowe  60x120·mm</t>
  </si>
  <si>
    <t>1.42</t>
  </si>
  <si>
    <t>1.43</t>
  </si>
  <si>
    <t>KNRW 202/606/1</t>
  </si>
  <si>
    <t>Izolacje przeciwwilgociowe i przeciwwodne z folii polietylenowej szerokiej, izolacja pozioma podposadzkowa
Pomieszczenie 1 : 6,61=6,61
Korytarz : 5,33=5,33
Pomieszczenie 2 : 18,24=18,24</t>
  </si>
  <si>
    <t>1.44</t>
  </si>
  <si>
    <t>KNNR 2/1202/2</t>
  </si>
  <si>
    <t>Warstwy wyrównawcze z zaprawy cementowej pod posadzki zatarte na gładko, grubości 20·mm
30.18=30,18</t>
  </si>
  <si>
    <t>1.45</t>
  </si>
  <si>
    <t>KNNR 2/1202/3</t>
  </si>
  <si>
    <t>Warstwy wyrównawcze z zaprawy cementowej pod posadzki, zmiana grubości o 10·mm
30.18=30,18</t>
  </si>
  <si>
    <t>1.46</t>
  </si>
  <si>
    <t>Izolacje przeciwwilgociowe i przeciwwodne z folii polietylenowej szerokiej, izolacja pozioma podposadzkowa
110.70=110,70</t>
  </si>
  <si>
    <t>1.47</t>
  </si>
  <si>
    <t>ZKNR C 2/605/7</t>
  </si>
  <si>
    <t>Wykonanie posadzek samopoziomujących i rozlewnych na przygotowanym podłożu, o grubości do 40 mm
Wiatrołap : 5,88=5,88
Sala 1 : 27,08=27,08
Sala 2 : 28,93=28,93
Sala 3 : 18,63=18,63
Pomieszczenie 1 : 6,61=6,61
Korytarz : 5,33=5,33
Pomieszczenie 2 : 18,24=18,24</t>
  </si>
  <si>
    <t>1.48</t>
  </si>
  <si>
    <t>DC 20/314/3</t>
  </si>
  <si>
    <t>Posadzki z płytek na gotowym podłożu - płytki gresowe lapatto, smarowanie podwójne, montaż płytek w układzie prostym, płytki duże 30x60 cm, 60x60 cm
110.70=110,70</t>
  </si>
  <si>
    <t>1.49</t>
  </si>
  <si>
    <t>DC 20/317/1</t>
  </si>
  <si>
    <t>Cokoły z płytek ceramicznych nasiąkliwych - montaż na ścianach prostych, cokoliki  o wysokości 10 cm z gotowych elementów
1.1 Wiatrołap : (2,34+2,35)*2=9,38
1.2 Sala 1 : (6,40+4,15)*2=21,10
1.3 Sala 2 + 1.4 Sala 3 : (6,39+7,46)*2=27,70
1.5 Pomieszczenie 1 : (2,98+2,34)*2=10,64
1.6 Korytarz : (2,34+2,01)*2=8,70
1.7 Pomieszczenie 2 : (2,75+6,40)*2=18,30
-6*2*1,0=-12,00</t>
  </si>
  <si>
    <t>1.50</t>
  </si>
  <si>
    <t>1.51</t>
  </si>
  <si>
    <t>KNR 401/348/1</t>
  </si>
  <si>
    <t>Rozebranie ścianek, z cegieł, zaprawa wapienna, grubość ścianki 1/2 cegły
ŚCIANA DZIAŁOWA MIĘDZY POM. 1.3 a 1.4 : 6,39*3,3=21,09</t>
  </si>
  <si>
    <t>1.52</t>
  </si>
  <si>
    <t>KNKRB 3/601/1</t>
  </si>
  <si>
    <t>Odbicie tynków tynk z zaprawy wap. lub cementowo - wapien. bez względu na ilość na ścianach, filarach, pilastrach
1.5 Pomieszczenie 1 : (2,98+2,34)*2*3,0=31,92
1.6 Korytarz : (2,34+2,01)*2*3,0=26,10
1.7 Pomieszczenie 2 : (6,40+2,75)*2*3,0=54,90</t>
  </si>
  <si>
    <t>1.53</t>
  </si>
  <si>
    <t>KNR 1901/705/2</t>
  </si>
  <si>
    <t>Gruntowanie powierzchni ścian ceglanych, betonowych lub z płyt wiórowo-cementowych na ścianach i stropach
112.92=112,92</t>
  </si>
  <si>
    <t>1.54</t>
  </si>
  <si>
    <t>KNRW 202/2011/4</t>
  </si>
  <si>
    <t>Tynki (gładzie) 1-warstwowe z gipsu szpachlowego wykonywane ręcznie, grubość 3·mm, stropy, podłoże z tynku
1.5 Pomieszczenie 1 : (2,98+2,34)*2*3,0=31,92
1.6 Korytarz : (2,34+2,01)*2*3,0=26,10
1.7 Pomieszczenie 2 : (6,40+2,75)*2*3,0=54,90</t>
  </si>
  <si>
    <t>1.55</t>
  </si>
  <si>
    <t>KNR BC 1/108/1 (1)</t>
  </si>
  <si>
    <t>Ścianki działowe z bloczków YTONG o powierzchni czołowej gładkiej, ściana pełna grubości 11,5·cm, bloczki wysokości 20·cm, mechaniczne przycinanie bloczków
2,34*3,0*2-1,0*2,1=11,94</t>
  </si>
  <si>
    <t>1.56</t>
  </si>
  <si>
    <t>ZKNR C 1/103/7 (1)</t>
  </si>
  <si>
    <t>Zatapianie jednej warstwy siatki  na ścianach, słupach, zaprawa klejowa CT·85
1.1 WIATROŁAP : (2,34+2,35)*2*3,0=28,14
1.2 SALA 1 : (6,40+4,15)*2*3,0=63,30
1.3 i 1.4 : (6,39+7,46)*2*3,0=83,10</t>
  </si>
  <si>
    <t>1.57</t>
  </si>
  <si>
    <t>KNR 202/803/3</t>
  </si>
  <si>
    <t>Tynki zwykłe wykonywane ręcznie, ściany i słupy, kategoria·III
1.5 Pomieszczenie 1 : (2,98+2,34)*2*3,0=31,92
1.6 Korytarz : (2,34+2,01)*2*3,0=26,10
1.7 Pomieszczenie 2 : (6,40+2,75)*2*3,0=54,90</t>
  </si>
  <si>
    <t>1.58</t>
  </si>
  <si>
    <t>DC 20/304/3</t>
  </si>
  <si>
    <t>Licowanie ścian płytkami ceramicznymi na gotowym podłożu - płytki gresowe, smarowanie podwójne, montaż płytek w układzie prostym,  płytki duże 30x60 cm, 60x60 cm, 30x90 cm, 60x120 cm
Sanitariat - pomieszczenie 1 : (2,98+2,34)*2*2,7-1,0*2,1=26,63
Kuchnia pomieszczenie 2 : (6,40+2,75)*2*2,7=49,41</t>
  </si>
  <si>
    <t>1.59</t>
  </si>
  <si>
    <t>KNNR 2/1401/6</t>
  </si>
  <si>
    <t>Malowanie tynków, farbą emulsyjną bez gruntowania, 3-krotne
112.92+112.92-76.04=149,80</t>
  </si>
  <si>
    <t>1.60</t>
  </si>
  <si>
    <t>1.61</t>
  </si>
  <si>
    <t>Rozebranie ścian, filarów, kolumn z cegieł na zaprawie cementowo-wapiennej
(3,48+3,02+3,48)*(0,32+0,15)*4,26=19,98
(2,36+1,36)*(0,25+0,15)*4,26=6,34
0,5*1,8*1,24*0,12=0,13</t>
  </si>
  <si>
    <t>1.62</t>
  </si>
  <si>
    <t>KNRW 401/212/6</t>
  </si>
  <si>
    <t>Roboty rozbiórkowe, elementów konstrukcji betonowych zbrojonych, mechanicznie
strop nad parterem : 15,95*0,12=1,91
strop nad piwnicą : 15,95*0,15=2,39</t>
  </si>
  <si>
    <t>1.63</t>
  </si>
  <si>
    <t>KNRW 401/212/2</t>
  </si>
  <si>
    <t>Roboty rozbiórkowe, elementów konstrukcji betonowych niezbrojonych o grubości do 15·cm, mechanicznie
posadzki na parterze : (8,82+2,94)*0,1=1,18</t>
  </si>
  <si>
    <t>1.64</t>
  </si>
  <si>
    <t>KNNR 3/403/2</t>
  </si>
  <si>
    <t>Rozbiórka elementów, żelbetowych - schody
1,31*0,18*0,3*7=0,50
4*0,21*0,29*1,0=0,24
4*0,24*0,27*1,1=0,29</t>
  </si>
  <si>
    <t>1.65</t>
  </si>
  <si>
    <t>KNNR 3/403/1</t>
  </si>
  <si>
    <t>Rozbiórka elementów, betonowych - ściany piwnic
(3,62+2,91)*2*1,0*0,25=3,27
(1,30*2+1,97)*1,0*0,12=0,55</t>
  </si>
  <si>
    <t>1.66</t>
  </si>
  <si>
    <t>Wywiezienie odpadów porozbiórkowych/gruzu/ziemi spryzmowanego samochodami skrzyniowymi na odl.do 1 km wraz z utylizacją i opłatą
26.45+4.30+1.18+1.03+3.82=36,78</t>
  </si>
  <si>
    <t>1.67</t>
  </si>
  <si>
    <t>Wywiezienie samochodami skrzyniowymi porozbiórkowych/gruzu/ziemi z rozbieranych konstrukcji - za każdy następny 1 km
36.78=36,78</t>
  </si>
  <si>
    <t>1.68</t>
  </si>
  <si>
    <t>KNNRS 3/302/1</t>
  </si>
  <si>
    <t>Uzupełnienie ścian oraz zamurowanie otworów w ścianach z cegły, konstrukcja na zaprawie wapiennej lub cementowo-wapiennej
0,25*1,40*2,80=0,98</t>
  </si>
  <si>
    <t>1.69</t>
  </si>
  <si>
    <t>KNR 504/1603/1</t>
  </si>
  <si>
    <t>Wykonanie żaluzji wentylacyjnych, bez drzwiczek ocieplających typ ST-JWN malowanie proszkowe, 900x 1000·mm</t>
  </si>
  <si>
    <t>1.70</t>
  </si>
  <si>
    <t>KSNR 1/210/5 (1)</t>
  </si>
  <si>
    <t>Zasypanie wykopów fundamentowych podłużnych, punktowych, rowów, wykopów obiektowych, ubijaki, grubość w stanie luźnym 25·cm, kategoria gruntu III-IV
18,45*1,0=18,45</t>
  </si>
  <si>
    <t>1.71</t>
  </si>
  <si>
    <t>1.72</t>
  </si>
  <si>
    <t>KNR 19/930/6 (1)</t>
  </si>
  <si>
    <t>1.73</t>
  </si>
  <si>
    <t>KNR 19/930/7 (1)</t>
  </si>
  <si>
    <t>1.74</t>
  </si>
  <si>
    <t>KNR 19/930/9 (1)</t>
  </si>
  <si>
    <t>1.75</t>
  </si>
  <si>
    <t>KNR 401/354/7</t>
  </si>
  <si>
    <t>Wykucie z muru, ościeżnic stalowych lub krat okiennych, powierzchnia do 2·m2
5=5,00</t>
  </si>
  <si>
    <t>1.76</t>
  </si>
  <si>
    <t>KNR 202/1017/2</t>
  </si>
  <si>
    <t>Skrzydła drzwiowe płytowe wraz z ościeżnicami typu tunel wewnętrzne, wewnątrzlokalowe, fabrycznie wykończone, 1-dzielne pełne, ponad 1.6·m2 
0,9*2,08*5=9,36</t>
  </si>
  <si>
    <t>1.77</t>
  </si>
  <si>
    <t>1.78</t>
  </si>
  <si>
    <t>KNNRW 2/1504/1</t>
  </si>
  <si>
    <t>Rusztowania ramowe zewnętrzne, wysokości do 10 m
250.96=250,96</t>
  </si>
  <si>
    <t>1.79</t>
  </si>
  <si>
    <t>KNRW 202/923/1</t>
  </si>
  <si>
    <t>Osłony okien, folią polietylenową
okna : 2.72+5.82+3.92=12,46
drzwi : 1,38*2,15=2,97</t>
  </si>
  <si>
    <t>1.80</t>
  </si>
  <si>
    <t>DC 20/118/1</t>
  </si>
  <si>
    <t>Odbicie tynków ze ścian, słupów i pilastrów, z zaprawy cem-wap
250.96=250,96</t>
  </si>
  <si>
    <t>1.81</t>
  </si>
  <si>
    <t>KNR 40/209/1 (1)</t>
  </si>
  <si>
    <t>Przygotowanie podłoża pod tynki, warstwa sczepna, ręczne wykonanie obrzutki cementowej, zaprawa nakładana kryjąco
250.96=250,96</t>
  </si>
  <si>
    <t>1.82</t>
  </si>
  <si>
    <t>DC 18/401/1 (1)</t>
  </si>
  <si>
    <t>1.83</t>
  </si>
  <si>
    <t>1.84</t>
  </si>
  <si>
    <t>KNR 201/301/2</t>
  </si>
  <si>
    <t>Roboty ziemne z transportem urobku samochodami samowyładowczymi do 1·km, kategoria gruntu III
1,2*0,8*(17,34+8,9)*2=50,38</t>
  </si>
  <si>
    <t>1.85</t>
  </si>
  <si>
    <t>KNR 202/202/2 (2)</t>
  </si>
  <si>
    <t>Ławy fundamentowe żelbetowe, prostokątne, szerokość do 0.8·m, beton podawany pompą
Wykonanie odcinkowo : 0,8*0,4*(17,34+8,9)*2=16,79</t>
  </si>
  <si>
    <t>1.86</t>
  </si>
  <si>
    <t>KNR 202/290/2 (1)</t>
  </si>
  <si>
    <t>Zbrojenie konstrukcji żelbetowych elementów budynków i budowli, pręty stalowe okrągłe żebrowane, Fi do 7·mm
Wykonanie odcinkowo : (0,075+0,3+0,3+0,075)*0,222*4*(17,34+8,90)*2/1000=0,03</t>
  </si>
  <si>
    <t>1.87</t>
  </si>
  <si>
    <t>KNR 17/2608/1</t>
  </si>
  <si>
    <t>Przygotowanie podłoża ściany, oczyszczenie mechaniczne
62.98=62,98</t>
  </si>
  <si>
    <t>1.88</t>
  </si>
  <si>
    <t>KNR 202/207/3 (1)</t>
  </si>
  <si>
    <t>Ściany żelbetowe, grubość 12·cm proste o, transport betonu taczkami, japonkami
Wykonanie odcinkowo : (17,34+8,90)*2*1,2=62,98</t>
  </si>
  <si>
    <t>1.89</t>
  </si>
  <si>
    <t>KNR 202/207/7 (1)</t>
  </si>
  <si>
    <t>Ściany żelbetowe, dodatek za każdy 1·cm różnicy grubości, transport betonu taczkami, japonkami
Wykonanie odcinkowo - dodatek średnio 8 cm z tytułu nierówności muru : (17,34+8,90)*2*1,2=62,98</t>
  </si>
  <si>
    <t>1.90</t>
  </si>
  <si>
    <t>KNR 202/290/2 (2)</t>
  </si>
  <si>
    <t>Zbrojenie konstrukcji żelbetowych elementów budynków i budowli, pręty stalowe okrągłe żebrowane, Fi 8-14·mm
ława  : 4*0,888*(17,34+8,90)*2/1000=0,19
ściana cokołu oporowego : 1,2*(17,34+8,90)*2*4*0,888/1000=0,22</t>
  </si>
  <si>
    <t>1.91</t>
  </si>
  <si>
    <t>DC 19/516/6</t>
  </si>
  <si>
    <t>1.92</t>
  </si>
  <si>
    <t>KNR 1312/701/1</t>
  </si>
  <si>
    <t>Izolacje przeciwwilgociowe powłokowe, zagruntowanie powierzchni betonowej abizolem
62.98=62,98</t>
  </si>
  <si>
    <t>1.93</t>
  </si>
  <si>
    <t>KNR 202/603/1</t>
  </si>
  <si>
    <t>Izolacje przeciwwilgociowe powłokowe bitumiczne pionowe wykonywane na zimno, emulsja asfaltowa, 1·warstwa
62.98=62,98</t>
  </si>
  <si>
    <t>1.94</t>
  </si>
  <si>
    <t>KNR 202/603/3</t>
  </si>
  <si>
    <t>Izolacje przeciwwilgociowe powłokowe bitumiczne pionowe wykonywane na zimno, pasty emulsyjne asfaltowe rzadkie, 1·warstwa
62.98=62,98</t>
  </si>
  <si>
    <t>1.95</t>
  </si>
  <si>
    <t>KNR 202/603/4</t>
  </si>
  <si>
    <t>Izolacje przeciwwilgociowe powłokowe bitumiczne pionowe wykonywane na zimno, pasty emulsyjne asfaltowe rzadkie, dodatek za każdą następną warstwę
62.98=62,98</t>
  </si>
  <si>
    <t>1.96</t>
  </si>
  <si>
    <t>KNR 915/401/1</t>
  </si>
  <si>
    <t>1.97</t>
  </si>
  <si>
    <t>ZKNR C 1/113/3 (1)</t>
  </si>
  <si>
    <t>Wykonywanie ręczne tynków cienkowarstwowych mozaikowych na gotowym podłożu, tynk mozaikowy CT·177, ściany płaskie, pow. poziome, ziarno 0,8-1,2·mm, wyciąg
62.98*0,5=31,49</t>
  </si>
  <si>
    <t>1.98</t>
  </si>
  <si>
    <t>KNNRW 3/207/1</t>
  </si>
  <si>
    <t>Izolacje pionowe ścian fundamentowych, z folii kubełkowej, bez gruntowania powierzchni
62.98*0,5=31,49</t>
  </si>
  <si>
    <t>1.99</t>
  </si>
  <si>
    <t>KNNR 2/504/2 (1)</t>
  </si>
  <si>
    <t>Obróbki blacharskie, blacha aluminiowa  0,50·mm, przy szerokości w rozwinięciu ponad 25·cm,
Blacha aluminiowa gr min. 0,50·mm : (17,34+8,90-1,28)*(0,03+0,09+0,12+0,15+0,04+0,02)=11,23</t>
  </si>
  <si>
    <t>1.100</t>
  </si>
  <si>
    <t>1.101</t>
  </si>
  <si>
    <t>KNR 201/206/2</t>
  </si>
  <si>
    <t>Roboty ziemne koparkami podsiębiernymi z transportem urobku samochodami samowyładowczymi do 1·km, koparka 0,40·m3, grunt kategorii III
(17,34+6,0)*8,0*0,2=37,34
(9,9*2+17,34+2,0)*1,0*0,2=7,83
6,0*8,90*0,2=10,68</t>
  </si>
  <si>
    <t>1.102</t>
  </si>
  <si>
    <t>KNNR 6/113/2</t>
  </si>
  <si>
    <t>Podbudowy z kruszyw łamanych, warstwa dolna, po zagęszczeniu 20·cm
(17,34+6,0)*8,0=186,72
(9,9*2+17,34+2,0)*1,0=39,14
6,0*8,90=53,40</t>
  </si>
  <si>
    <t>1.103</t>
  </si>
  <si>
    <t>KNNR 6/113/4</t>
  </si>
  <si>
    <t>Podbudowy z kruszyw łamanych, warstwa górna, po zagęszczeniu 8·cm
279.26=279,26</t>
  </si>
  <si>
    <t>1.104</t>
  </si>
  <si>
    <t>KSNR 6/502/3 (1)</t>
  </si>
  <si>
    <t>Chodniki z kostki brukowej betonowej, grubość 8·cm, podsypka cementowo-piaskowa z wypełnieniem spoin piaskiem, kostka szara
kostka typu hydrofuga  : (17,34+6,0)*8,0+ 6,0*8,90=240,12</t>
  </si>
  <si>
    <t>1.105</t>
  </si>
  <si>
    <t>KSNR 6/502/2 (2)</t>
  </si>
  <si>
    <t>1.106</t>
  </si>
  <si>
    <t>KNKRB 6/402/5</t>
  </si>
  <si>
    <t>Krawężniki betonowe wtopione o wym. 12x25 cm, podsypka cementowo - piask.
17,34+6,0=23,34
8,0+8,0=16,00
8,9+6,0=14,90</t>
  </si>
  <si>
    <t>1.107</t>
  </si>
  <si>
    <t>KNKRB 6/401/3 (1)</t>
  </si>
  <si>
    <t>Ławy pod krawężniki ława z mieszanki betonowej zwykła
0,3*0,15*54.24=2,44</t>
  </si>
  <si>
    <t>1.108</t>
  </si>
  <si>
    <t>KNKRB 6/404/5</t>
  </si>
  <si>
    <t>Obrzeża betonowe wym. 30x8 cm, podsypka cementowo - piask.
9,9*2+17,34*2+2,0=56,48</t>
  </si>
  <si>
    <t>1.109</t>
  </si>
  <si>
    <t>KNR 202/1804/11</t>
  </si>
  <si>
    <t>Ogrodzenie z siatki panelowej na słupkach stalowych, wysokość 1.5·m, słupki systemowe producenta obetonowane w gruncie
trasa ogrodzenia : 17,30+3,30=20,60
brama : -5,0=-5,00
furtka : -1,0=-1,00</t>
  </si>
  <si>
    <t>1.110</t>
  </si>
  <si>
    <t>KNR 225/312/1 (2)</t>
  </si>
  <si>
    <t>Bramy z siatki w ramach stalowych ze słupkami przybramowymi, budowa, słupki z kształtowników walcowanych
5,0*1,5=7,50</t>
  </si>
  <si>
    <t>1.111</t>
  </si>
  <si>
    <t>KNR 223/402/4</t>
  </si>
  <si>
    <t>Ogrodzenie, furtka o wymiarach 100x150·cm z profili stalowych zamkniętych malowanych proszkowo 
1=1,00</t>
  </si>
  <si>
    <t>1.112</t>
  </si>
  <si>
    <t>KNRW 201/510/1</t>
  </si>
  <si>
    <t>Humusowanie skarp, z obsianiem, grubość humusu 5·cm
1000=1 000,00</t>
  </si>
  <si>
    <t>1.113</t>
  </si>
  <si>
    <t>KNRW 201/510/2</t>
  </si>
  <si>
    <t>Humusowanie skarp, z obsianiem, dodatek za każdy następny 1·cm humusu</t>
  </si>
  <si>
    <t>1.114</t>
  </si>
  <si>
    <t>KNNRS 6/1108/2 (2)</t>
  </si>
  <si>
    <t>Remonty cząstkowe nawierzchni bitumicznych mieszankami mineralno-bitumicznymi, lepiszcze: asfalt, mechaniczne obcinanie krawędzi, masa grysowo-żwirowa
uzupełnienie wzdłuż krawężnika : (17,34+6,0)*0,05*0,15=0,18</t>
  </si>
  <si>
    <t>2</t>
  </si>
  <si>
    <t>BRANŻA SANITARNA</t>
  </si>
  <si>
    <t>2.1</t>
  </si>
  <si>
    <t>KNR 401/102/2</t>
  </si>
  <si>
    <t>Wykopy wąskoprzestrzenne nieumocnione o szerokości dna do 1,5·m w gruncie suchym lub wilgotnym, głębokość do 1,5·m, grunt kategorii III
10*0,8*1=8,00</t>
  </si>
  <si>
    <t>2.2</t>
  </si>
  <si>
    <t>KNR 201/610/1</t>
  </si>
  <si>
    <t>Drenaże - podsypka filtracyjna w gotowym suchym wykopie, wraz z przygotowaniem kruszywa - piasek
10,0*0,15*0,5=0,75</t>
  </si>
  <si>
    <t>2.3</t>
  </si>
  <si>
    <t>KNR 13/228/3</t>
  </si>
  <si>
    <t>Rurociągi z PCW w gotowych wykopach, wewnątrz budynków, rurociągi o średnicy 110·mm</t>
  </si>
  <si>
    <t>2.4</t>
  </si>
  <si>
    <t>KNR 13/228/1</t>
  </si>
  <si>
    <t>Rurociągi z PCW w gotowych wykopach, wewnątrz budynków, rurociągi o średnicy 50·mm</t>
  </si>
  <si>
    <t>2.5</t>
  </si>
  <si>
    <t>Drenaże - obsypka filtracyjna w gotowym suchym wykopie, wraz z przygotowaniem kruszywa - piasek
10,0*0,2*0,5=1,00</t>
  </si>
  <si>
    <t>2.6</t>
  </si>
  <si>
    <t>KNR 401/105/1</t>
  </si>
  <si>
    <t>Zasypanie wykopów z przerzutem ziemi na odległość do 3·m i ubiciem warstwami co 15·cm, grunt kategorii I-II</t>
  </si>
  <si>
    <t>2.7</t>
  </si>
  <si>
    <t>KNR 215/208/5</t>
  </si>
  <si>
    <t>podejście</t>
  </si>
  <si>
    <t>Dodatek za podejścia odpływowe z rur PCW, łączone metodą wciskową, Fi 110·mm</t>
  </si>
  <si>
    <t>2.8</t>
  </si>
  <si>
    <t>KNR 215/208/3</t>
  </si>
  <si>
    <t>Dodatek za podejścia odpływowe z rur PCW, łączone metodą wciskową, Fi 50·mm</t>
  </si>
  <si>
    <t>2.9</t>
  </si>
  <si>
    <t>KNR 215/212/2</t>
  </si>
  <si>
    <t>Wpusty żeliwne, piwniczne, Dn·100·mm</t>
  </si>
  <si>
    <t>2.10</t>
  </si>
  <si>
    <t>KNR 215/221/2 (1)</t>
  </si>
  <si>
    <t>Umywalka pojedyncza porcelanowa z syfonem gruszkowym</t>
  </si>
  <si>
    <t>2.11</t>
  </si>
  <si>
    <t>KNR 215/224/3</t>
  </si>
  <si>
    <t>kpl</t>
  </si>
  <si>
    <t>Ustępy pojedyncze, z płuczką z porcelany - kompakt</t>
  </si>
  <si>
    <t>2.12</t>
  </si>
  <si>
    <t>KNR 215/220/5 (1)</t>
  </si>
  <si>
    <t>Zlewozmywak żeliwny lub stalowy na szafce</t>
  </si>
  <si>
    <t>2.13</t>
  </si>
  <si>
    <t>KNR 31/111/2</t>
  </si>
  <si>
    <t>Baterie umywalkowe lub zlewozmywakowe, na obrzeżu umywalki lub zlewozmywaka, Dn·15·mm</t>
  </si>
  <si>
    <t>2.14</t>
  </si>
  <si>
    <t>2.15</t>
  </si>
  <si>
    <t>KNR 402/308/1</t>
  </si>
  <si>
    <t>Demontaż rurociągów stalowych, Fi·15-20·mm
23,71*2=47,42</t>
  </si>
  <si>
    <t>2.16</t>
  </si>
  <si>
    <t>KNR 402/308/2</t>
  </si>
  <si>
    <t>Demontaż rurociągów stalowych, Fi·25-32·mm</t>
  </si>
  <si>
    <t>2.17</t>
  </si>
  <si>
    <t>KNR 711/611/2</t>
  </si>
  <si>
    <t>Demontaż kotła C.O. o mocy do 25·kW</t>
  </si>
  <si>
    <t>2.18</t>
  </si>
  <si>
    <t>KNNRS 8/422/7</t>
  </si>
  <si>
    <t>Demontaż grzejnika, stalowy 1- i 2-płytowy, wysokość 660-1060·mm</t>
  </si>
  <si>
    <t>2.19</t>
  </si>
  <si>
    <t>KNNRS 8/420/2</t>
  </si>
  <si>
    <t>Wymiana zbiornika odpowietrzającego, 16.0·dm3</t>
  </si>
  <si>
    <t>2.20</t>
  </si>
  <si>
    <t>KNNRS 8/128/1</t>
  </si>
  <si>
    <t>Demontaż urządzeń do podgrzewania wody, zbiornik (bojler) o pojemności 100-300·dm3</t>
  </si>
  <si>
    <t>2.21</t>
  </si>
  <si>
    <t>KNNRS 8/128/2</t>
  </si>
  <si>
    <t>Demontaż urządzeń do podgrzewania wody, wspornik</t>
  </si>
  <si>
    <t>2.22</t>
  </si>
  <si>
    <t>KNNRS 8/225/1</t>
  </si>
  <si>
    <t>Demontaż urządzeń sanitarnych, zlew kuchenny</t>
  </si>
  <si>
    <t>2.23</t>
  </si>
  <si>
    <t>KNNRS 8/225/5</t>
  </si>
  <si>
    <t>Demontaż urządzeń sanitarnych, ustęp z miską porcelanową lub żeliwną</t>
  </si>
  <si>
    <t>2.24</t>
  </si>
  <si>
    <t>KNNRS 8/225/3</t>
  </si>
  <si>
    <t>Demontaż urządzeń sanitarnych, umywalka porcelanowa</t>
  </si>
  <si>
    <t>2.25</t>
  </si>
  <si>
    <t>2.26</t>
  </si>
  <si>
    <t>Dodatek za podejścia odpływowe z rur PCW, łączone metodą wciskową, Fi 110·mm
miska ustępowa : 1=1,00</t>
  </si>
  <si>
    <t>2.27</t>
  </si>
  <si>
    <t>KNR 215/208/4</t>
  </si>
  <si>
    <t>Dodatek za podejścia odpływowe z rur PCW, łączone metodą wciskową, Fi 75·mm
kratka podłogowa : 1=1,00</t>
  </si>
  <si>
    <t>2.28</t>
  </si>
  <si>
    <t>Dodatek za podejścia odpływowe z rur PCW, łączone metodą wciskową, Fi 50·mm
umywalka : 1=1,00
zlew : 1=1,00</t>
  </si>
  <si>
    <t>2.29</t>
  </si>
  <si>
    <t>KNR 215/212/1</t>
  </si>
  <si>
    <t>Wpusty podłogowe, Dn·75·mm z kratką aluminiową
kratka podłogowa w sanitariacie : 1=1,00</t>
  </si>
  <si>
    <t>2.30</t>
  </si>
  <si>
    <t>KNR 215/217/3</t>
  </si>
  <si>
    <t>Czyszczaki kanalizacyjne z PCW łączone metodą wciskową, Fi 160·mm</t>
  </si>
  <si>
    <t>2.31</t>
  </si>
  <si>
    <t>KNR 215/217/2</t>
  </si>
  <si>
    <t>Czyszczaki kanalizacyjne z PCW łączone metodą wciskową, Fi 110·mm</t>
  </si>
  <si>
    <t>2.32</t>
  </si>
  <si>
    <t>KNRW 215/142/3</t>
  </si>
  <si>
    <t>Drzwiczki rewizyjne 200x250·mm</t>
  </si>
  <si>
    <t>2.33</t>
  </si>
  <si>
    <t>KNR 13/228/4</t>
  </si>
  <si>
    <t>Rurociągi z PCW w gotowych wykopach, wewnątrz budynków, rurociągi o średnicy 160·mm</t>
  </si>
  <si>
    <t>2.34</t>
  </si>
  <si>
    <t>Rurociągi z PCW w gotowych wykopach, wewnątrz budynków, rurociągi o średnicy 110·mm
6,0+7,5=13,50</t>
  </si>
  <si>
    <t>2.35</t>
  </si>
  <si>
    <t>KNR 13/228/2</t>
  </si>
  <si>
    <t>Rurociągi z PCW w gotowych wykopach, wewnątrz budynków, rurociągi o średnicy 75·mm
podejście pod kratkę podłogową : 1,0=1,00</t>
  </si>
  <si>
    <t>2.36</t>
  </si>
  <si>
    <t>Rurociągi z PCW w gotowych wykopach, wewnątrz budynków, rurociągi o średnicy 50·mm
1,2*3=3,60</t>
  </si>
  <si>
    <t>2.37</t>
  </si>
  <si>
    <t>KNR 1325/1110/3</t>
  </si>
  <si>
    <t>Ręczne przekucia otworów przez ściany i stropy, w cegle, otwór do 8 dm3
przejście przez ścianę : 1=1,00</t>
  </si>
  <si>
    <t>2.38</t>
  </si>
  <si>
    <t>KNR 1325/1110/6</t>
  </si>
  <si>
    <t>Ręczne przekucia otworów przez ściany i stropy, w betonie, otwór do 8 dm3
Przejście przez strop : 1=1,00</t>
  </si>
  <si>
    <t>2.39</t>
  </si>
  <si>
    <t>KNRW 215/213/5</t>
  </si>
  <si>
    <t>Rura wywiewna z PVC o połączeniu wciskowym, Fi·110·mm</t>
  </si>
  <si>
    <t>2.40</t>
  </si>
  <si>
    <t>KNR 226/305/13</t>
  </si>
  <si>
    <t>Przejścia szczelne przez konstrukcje żelbetowe, grubość 60-120·cm, przepust PD Fi·150-300
Przejście przez ścianę fundamentową pod przyłącz kanalizacyjny : 1=1,00</t>
  </si>
  <si>
    <t>2.41</t>
  </si>
  <si>
    <t>KNR 201/217/4</t>
  </si>
  <si>
    <t>Wykopy oraz przekopy wykonywane koparkami podsiębiernymi na odkład, koparka 0,25·m3, grunt kategorii III
10,5*0,6*1,2=7,56</t>
  </si>
  <si>
    <t>2.42</t>
  </si>
  <si>
    <t>KNR 228/501/9 (1)</t>
  </si>
  <si>
    <t>Podsypka rurociągu kruszywem dowiezionym, piasek 15 cm
10,5*0,6*0,15=0,95</t>
  </si>
  <si>
    <t>2.43</t>
  </si>
  <si>
    <t>Obsypka rurociągu kruszywem dowiezionym, piasek 15 cm
10,5*0,6*0,15=0,95</t>
  </si>
  <si>
    <t>2.44</t>
  </si>
  <si>
    <t>KNR 201/230/1 (1)</t>
  </si>
  <si>
    <t>Zasypywanie wykopów spycharkami, przemieszczanie na odległość do 10·m, grunt kategorii I-III, spycharka 55·kW (75·KM)
7.56-0.95-0.95=5,66</t>
  </si>
  <si>
    <t>2.45</t>
  </si>
  <si>
    <t>KNNR 1/206/4 (3)</t>
  </si>
  <si>
    <t>Roboty ziemne koparkami podsiębiernymi z transportem urobku sam. samowył. do 1·km, w ziemi uprzednio zmagazynowanej w hałdach, koparka 0,60·m3, grunt kategorii I-III, spycharka 55·kW, samochód 5-10·t
7.56-5.66=1,90</t>
  </si>
  <si>
    <t>2.46</t>
  </si>
  <si>
    <t>KNR 201/214/4 (2)</t>
  </si>
  <si>
    <t>Nakłady uzupełniające do tablic 0201-0213 za każde dalsze rozpoczęte 0,5·km odległości transportu, ponad 1·km samochodami samowyładowczymi, po drogach utwardzonych, grunt kategorii III-IV, samochód 5-10·t
1.90=1,90</t>
  </si>
  <si>
    <t>2.47</t>
  </si>
  <si>
    <t>KNR 201/236/1</t>
  </si>
  <si>
    <t>Zagęszczanie nasypów, ubijakami mechanicznymi, grunt sypki kategorii I-III
7.56-1.90=5,66</t>
  </si>
  <si>
    <t>2.48</t>
  </si>
  <si>
    <t>KNP 5/312/2 (1)</t>
  </si>
  <si>
    <t>Włączenie przykanalika do studni rewizyjnej istniejącej, Fi 0,15, krąg betonowy
Anbalogia włączenie przyłącza kanalizacji sanitarnej do istniejacego zbiornika bezodpływowego : 1=1,00</t>
  </si>
  <si>
    <t>2.49</t>
  </si>
  <si>
    <t>2.50</t>
  </si>
  <si>
    <t>Ręczne przekucia otworów przez ściany i stropy, w cegle, otwór do 8 dm3
2=2,00</t>
  </si>
  <si>
    <t>2.51</t>
  </si>
  <si>
    <t>KNR 401/336/3</t>
  </si>
  <si>
    <t>Wykucie bruzd w ścianach z cegieł na zaprawie cementowo-wapiennej, głębokość/szerokość 1/2 x 1/2 cegły
38.00=38,00</t>
  </si>
  <si>
    <t>2.52</t>
  </si>
  <si>
    <t>KNR 31/105/4</t>
  </si>
  <si>
    <t>Przepływowe i zasobnikowe podgrzewacze wody wraz z podejściem, podgrzewacz zasobnikowy stojący, do 120dm3
Zasobnikowy podgrzewacz CWU poj.użytkowa min. 80l  prostokątny płaski głębokośc maksymalna 45 cm : 1=1,00</t>
  </si>
  <si>
    <t>2.53</t>
  </si>
  <si>
    <t>KNR 13/130/1</t>
  </si>
  <si>
    <t>Rurociągi z rur PE łączonych metodą zgrzewania elektrooporowego na ścianach budynków niemieszkalnych, rurociągi o średnicy 20·mm
12,0*2+7*2=38,00</t>
  </si>
  <si>
    <t>2.54</t>
  </si>
  <si>
    <t>KNR 34/101/18</t>
  </si>
  <si>
    <t>Izolacja rurociągów otulinami Thermaflex FRZ - jednowarstwowymi, izolacja 30·mm (S), rurociąg Fi 12-22·mm
38.00=38,00</t>
  </si>
  <si>
    <t>2.55</t>
  </si>
  <si>
    <t>KNR 34/101/19</t>
  </si>
  <si>
    <t>Izolacja rurociągów otulinami Thermaflex FRZ - jednowarstwowymi, izolacja 30·mm (S), rurociąg Fi 28-48·mm
izolacja przyłącza wodociągowego : 3,0=3,00</t>
  </si>
  <si>
    <t>2.56</t>
  </si>
  <si>
    <t>KNR GEBERIT 215/102/1</t>
  </si>
  <si>
    <t>Elementy montażowe Geberit Unifix, przy ścianie masywnej, do miski ustępowej</t>
  </si>
  <si>
    <t>2.57</t>
  </si>
  <si>
    <t>KNR GEBERIT 215/104/1</t>
  </si>
  <si>
    <t>Urządzenia sanitarne na elemencie montażowym, ustęp</t>
  </si>
  <si>
    <t>2.58</t>
  </si>
  <si>
    <t>KNR 202/1218/3</t>
  </si>
  <si>
    <t>Wsporniki ze stali nierdzewnej okrągłej ramienne  
Uchwyty dlaosób niepełnosprawnych
umywalka : 2=2,00
ustęp : 2=2,00</t>
  </si>
  <si>
    <t>2.59</t>
  </si>
  <si>
    <t>KNNRS 4/212/4</t>
  </si>
  <si>
    <t>Umywalka pojedyńcza (wersja dla niepełnospranych) z syfonem gruszkowym z baterią lekarską</t>
  </si>
  <si>
    <t>2.60</t>
  </si>
  <si>
    <t>KNR 215/107/1</t>
  </si>
  <si>
    <t>Dodatek za wykonanie podejścia dopływowego, do zaworów wypływowych, baterii, hydrantów, mieszaczy, Dn·15·mm
zlew : 2=2,00
umywalka : 2=2,00
ustęp : 1=1,00
zaory czerpalne przy kratce : 2=2,00</t>
  </si>
  <si>
    <t>2.61</t>
  </si>
  <si>
    <t>KNR 215/114/1</t>
  </si>
  <si>
    <t>Zawory wypływowe, czerpalne, Dn·15·mm
zimna i ciepła użytkowa - zawory czerpalne przy kratce odpływowej : 2=2,00</t>
  </si>
  <si>
    <t>2.62</t>
  </si>
  <si>
    <t>KNR 909/405/5 (3)</t>
  </si>
  <si>
    <t>Okładziny ścienne i obudowy w systemach Knauf z okładziną na szkielecie metalowym pojedynczym, z wypełnieniem wełną mineralną, system W·626 profil CW·50, pokrycie 2-krotne, płyta GKBI, Uniflott
zabudowa geberit : (1,2*1,2)=1,44
zabudowa pionu kanalizacyjnego : (0,25+0,25)*3,2=1,60
zabudowa przyłącza wodociągowego : (0,25+0,25)*3,2=1,60</t>
  </si>
  <si>
    <t>2.63</t>
  </si>
  <si>
    <t>KNR 215/110/4</t>
  </si>
  <si>
    <t>Próba szczelności instalacji wodociągowej, budynki niemieszkalne, rurociągi Fi do 65·mm
38.00=38,00</t>
  </si>
  <si>
    <t>2.64</t>
  </si>
  <si>
    <t>Drzwiczki rewizyjne 200x250·mm
rewizja wodomierza : 1=1,00</t>
  </si>
  <si>
    <t>2.65</t>
  </si>
  <si>
    <t>2.66</t>
  </si>
  <si>
    <t>KNR 724/130/1</t>
  </si>
  <si>
    <t>Wentylatorowe wiszące chłodnice powietrza, typ CL, OS o masie 50 kg 
Analogia 
Dostawa, montaż, uruchomienie i szkolenie użytkownika  systemu multi split do ogrzewania i chłodzenia budynku 
1szt=1 kpl
Zawartość 1 kpl 
Jednostka zewnętrzna 1 szt. min. wymagania 
EER W/W min    3,59 
COP W/W min    4,15 
SEER     6,30 
Klasa sezonowej efektywności energetycznej 
Chłodzenie     A++ 
Grzanie      A+ 
Zakres temperatur otoczenia 
Chłodzenie     -15~43 
Grzanie      - 22~24 
Grzałka elektryczna tacy skroplin TAK 
Czynnik chłodniczy   R32 
Wydajność (min/nom/max) 
Chłodzenie     2,14/5,20/5,80 
Grzanie      2,58/5,40/5,92 
Jednostki wewnętrzne 2 szt. min. wymagania 
Wydajność kW 
Chłodzenie / Grzanie   2,6/3,0 
Poziom mocy akustycznej dB(A)   min 32 max 56 
Poziom ciśnienia akustycznego dB(A) min 19  max 41 
Funkcja umożliwia w okresie zimowym utrzymanie w pomieszczeniu w trybie grzania stałą temperaturę +8°C 
 : 2=2,00</t>
  </si>
  <si>
    <t>2.67</t>
  </si>
  <si>
    <t>KNRW 217/140/1</t>
  </si>
  <si>
    <t>szt.</t>
  </si>
  <si>
    <t>Anemostaty kołowe typ D o śr. do 160 mm</t>
  </si>
  <si>
    <t>2.68</t>
  </si>
  <si>
    <t>KNRW 217/122/1</t>
  </si>
  <si>
    <t>Przewody wentylacyjne z blachy stalowej, kołowe, typ S (Spiro) o śr. do 100 mm - udzial kształtek do 35 %
4*ObwódKołaD(0.100)*4.50 : 0*(5.652000)=
korekta : 5.652000=5,65
(import)Razem =5.652000 :</t>
  </si>
  <si>
    <t>2.69</t>
  </si>
  <si>
    <t>KNRW 217/152/1</t>
  </si>
  <si>
    <t>Wywietrzaki dachowe cylindryczne lub gwiaździste o śr. do 100 mm</t>
  </si>
  <si>
    <t>2.70</t>
  </si>
  <si>
    <t>KNRW 401/1403/4</t>
  </si>
  <si>
    <t>otwór</t>
  </si>
  <si>
    <t>Przebicie otworów w ścianach z kamieni, w ścianach z kamienia miękkiego, grubość do 70·cm
Przebicie otworów w ścianach pod rekuperatory : 4=4,00
Przebicie otworów w ścianach szczytowych  : 2*2=4,00
Przebicie otworu do odprowadzenia z okapu : 1=1,00</t>
  </si>
  <si>
    <t>2.71</t>
  </si>
  <si>
    <t>KNR 217/156/3</t>
  </si>
  <si>
    <t>Nawietrzaki podokienne, typ·A, wielkość 2.5 (grubość muru w cegłach) 
Analogia  - dostawa montaż i podłączenie rekuperatora ściennego PRANA 200C PREMIUM+ , HYUNDAI HRS-WM 150 lub innego równoważnego o wydajności min. 150m3/h i sprawności min. 80%</t>
  </si>
  <si>
    <t>2.72</t>
  </si>
  <si>
    <t>KNRW 202/1215/1</t>
  </si>
  <si>
    <t>Kratki UVLA osadzone w ścianach, do 0.10·m2
Czerpnie ścienne UVLA z czaszą fi 200 mm w ścianach szczytowych : 2*2=4,00
Wyrzutnia ścienna UVLA z czaszą fi 160 mm do okapu kuchennego : 1=1,00</t>
  </si>
  <si>
    <t>2.73</t>
  </si>
  <si>
    <t>DC 15/301/37</t>
  </si>
  <si>
    <t>Klapa zwrotna Frapol, typ KZ-R, fi 160 mm
okap kuchenny : 1=1,00</t>
  </si>
  <si>
    <t>2.74</t>
  </si>
  <si>
    <t>DC 15/112/2</t>
  </si>
  <si>
    <t>Przewody wentylacyjne okrągłe, z tworzyw sztucznych, udział kształtek do 35%, fi do 200 mm
okap kuchenny : 3,5*2*3,1415*0,08=1,76</t>
  </si>
  <si>
    <t>2.75</t>
  </si>
  <si>
    <t>KNR 916/103/2</t>
  </si>
  <si>
    <t>Izolacja kanałów wentylacyjnych i klimatyzacyjnych o przekroju prostokątnym samoprzylepną matą lamelową Klimafix gr. 50 mm, obwód kanału do 1000 mm
okap kuchenny : 3,5*2*3,1415*0,08=1,76</t>
  </si>
  <si>
    <t>3</t>
  </si>
  <si>
    <t>BRANŻA ELEKTRYCZNA</t>
  </si>
  <si>
    <t>3.1</t>
  </si>
  <si>
    <t>KNNR 9/502/5</t>
  </si>
  <si>
    <t>Oprawy oświetleniowe montowane w sufitach podwieszonych, demontaż oprawy
6+1+6+3=16,00</t>
  </si>
  <si>
    <t>3.2</t>
  </si>
  <si>
    <t>KNR 403/1011/11</t>
  </si>
  <si>
    <t>Ręczne wykucie wnęki, na podłożu ceglanym o objętości do 1,00·dm3</t>
  </si>
  <si>
    <t>3.3</t>
  </si>
  <si>
    <t>KNR 403/1011/12</t>
  </si>
  <si>
    <t>Ręczne wykucie wnęki, na podłożu ceglanym, każdy następny do 5·dm3</t>
  </si>
  <si>
    <t>3.4</t>
  </si>
  <si>
    <t>KNR 508/404/2</t>
  </si>
  <si>
    <t>Montaż skrzynek i rozdzielnic skrzynkowych wraz z konstrukcją, zabetonowanie w gotowych otworach, masa do 20·kg 
montaż rozdzielnicy RE w obudowie WXL-3x24 IP min 20</t>
  </si>
  <si>
    <t>3.5</t>
  </si>
  <si>
    <t>KNR 403/1001/13</t>
  </si>
  <si>
    <t>Wykucie bruzd dla rur RIP16, RIS16, RL22 ręcznie, podłoże: cegła 
wykucie ręczne dla zasilania rozdzielnicy RE</t>
  </si>
  <si>
    <t>3.6</t>
  </si>
  <si>
    <t>KNR 403/1003/17</t>
  </si>
  <si>
    <t>Mechaniczne przebijanie otworów w ścianach lub stropach z cegły, długość przebicia do 2 cegieł, rura Fi do 50·mm</t>
  </si>
  <si>
    <t>3.7</t>
  </si>
  <si>
    <t>KNR 508/101/1</t>
  </si>
  <si>
    <t>Montaż uchwytów pod rury winidurowe układane pojedynczo z przygotowaniem podłoża przy użyciu sprzętu mechanicznego, przykręcenie uchwytów do drewna</t>
  </si>
  <si>
    <t>3.8</t>
  </si>
  <si>
    <t>Wykucie bruzd dla rur RIP16, RIS16, RL22 ręcznie, podłoże: cegła 
wykucie ręczne dla dla zasilania pompy i dwóch podgrzewaczy oraz KE</t>
  </si>
  <si>
    <t>3.9</t>
  </si>
  <si>
    <t>KNR 403/1012/2</t>
  </si>
  <si>
    <t>Zaprawianie bruzd, o szerokości do 50·mm</t>
  </si>
  <si>
    <t>3.10</t>
  </si>
  <si>
    <t>KNR 508/810/19</t>
  </si>
  <si>
    <t>Gięcie rur instalacyjnych, rury winidurowe</t>
  </si>
  <si>
    <t>3.11</t>
  </si>
  <si>
    <t>KNR 508/107/3</t>
  </si>
  <si>
    <t>Rury winidurowe układane p/t w podłożu różnym od betonu w gotowych bruzdach, bez zaprawiania bruzd</t>
  </si>
  <si>
    <t>3.12</t>
  </si>
  <si>
    <t>KNR 508/812/4</t>
  </si>
  <si>
    <t>Podłączenie przewodów pojedynczych w izolacji polwinitowej pod zaciski lub bolce, przekrój żył do 16,0·mm2</t>
  </si>
  <si>
    <t>3.13</t>
  </si>
  <si>
    <t>Rury winidurowe układane p/t w podłożu różnym od betonu w gotowych bruzdach, bez zaprawiania bruzd, rura Fi·37·mm</t>
  </si>
  <si>
    <t>3.14</t>
  </si>
  <si>
    <t>KNR 508/207/3</t>
  </si>
  <si>
    <t>Przewody kabelkowe wciągane do rur, w powłoce poliwinitowej 
YDYżo 5x2,5mm2 (zasilanie podgrzewacza i pompy powietrze-powietrze)</t>
  </si>
  <si>
    <t>3.15</t>
  </si>
  <si>
    <t>Wykucie bruzd dla rur RIP16, RIS16, RL22 ręcznie, podłoże: cegła 18mm wykuwane 18mm dla LSW</t>
  </si>
  <si>
    <t>3.16</t>
  </si>
  <si>
    <t>KNR 403/1004/17</t>
  </si>
  <si>
    <t>Mechaniczne przebijanie otworów w ścianach lub stropach betonowych, długość przebicia do 40·cm, rura Fi do 40·mm</t>
  </si>
  <si>
    <t>3.17</t>
  </si>
  <si>
    <t>Mechaniczne przebijanie otworów w ścianach lub stropach z cegły, długość przebicia do 2 cegieł, rura Fi do 40·mm</t>
  </si>
  <si>
    <t>3.18</t>
  </si>
  <si>
    <t>KNR 508/107/4</t>
  </si>
  <si>
    <t>Rury winidurowe układane p/t w podłożu różnym od betonu w gotowych bruzdach, bez zaprawiania bruzd, rura Fi·18·mm</t>
  </si>
  <si>
    <t>3.19</t>
  </si>
  <si>
    <t>KNR 403/1012/1</t>
  </si>
  <si>
    <t>Zaprawianie bruzd, o szerokości do 25·mm</t>
  </si>
  <si>
    <t>3.20</t>
  </si>
  <si>
    <t>KNR 508/207/4</t>
  </si>
  <si>
    <t>Przewody kabelkowe wciągane do rur, w powłoce ołowianej i osłonie poliwinitowej  Dyd żo6mm2</t>
  </si>
  <si>
    <t>3.21</t>
  </si>
  <si>
    <t>KNR 508/810/2</t>
  </si>
  <si>
    <t>Gięcie rur instalacyjnych - winidurowe o średnicy do 18·mm</t>
  </si>
  <si>
    <t>3.22</t>
  </si>
  <si>
    <t>KNR 508/814/2</t>
  </si>
  <si>
    <t>Montaż końcówek, przez zaciskanie, dla żył do 10,0·mm2</t>
  </si>
  <si>
    <t>3.23</t>
  </si>
  <si>
    <t>KNR 508/502/5</t>
  </si>
  <si>
    <t>Przygotowanie podłoża pod oprawy oświetleniowe przykręcane</t>
  </si>
  <si>
    <t>3.24</t>
  </si>
  <si>
    <t>KNR 508/504/7</t>
  </si>
  <si>
    <t>Montaż na gotowym podłożu opraw oświetleniowych z podłączeniem, oprawy bryzgo- strugoodporne porcelanowe, przykręcane końcowe 
(oprawy LED ze zmierzchowym czujnikiem ruchu)</t>
  </si>
  <si>
    <t>3.25</t>
  </si>
  <si>
    <t>KNR 508/511/13</t>
  </si>
  <si>
    <t>Montaż na gotowym podłożu opraw LED IPmin-44 naścienna w łazience
1.5 Pomieszczenie 1 : 1=1,00</t>
  </si>
  <si>
    <t>3.26</t>
  </si>
  <si>
    <t>Montaż na gotowym podłożu opraw LED nastropowych IP-44
1.7 Pomieszczenie 2 : 3=3,00</t>
  </si>
  <si>
    <t>3.27</t>
  </si>
  <si>
    <t>Montaż na gotowym podłożu opraw LED nastropowych IP-20
1.1 Wiatrołap : 1=1,00
1.2 Sala 1 : 6=6,00
1.3 Sala 2 + 1.4 Sala 3 : 9=9,00
1.6 Korytarz : 2=2,00</t>
  </si>
  <si>
    <t>3.28</t>
  </si>
  <si>
    <t>KNR 518/1501/3 (1)</t>
  </si>
  <si>
    <t>Montaż oprawek  LED IP min 44 w WC</t>
  </si>
  <si>
    <t>3.29</t>
  </si>
  <si>
    <t>KNR 508/403/1</t>
  </si>
  <si>
    <t>Mocowanie puszek dla (podgrzewacz wody i pompy)</t>
  </si>
  <si>
    <t>3.30</t>
  </si>
  <si>
    <t>Mocowanie dzwonka dla niepełnosprawnych</t>
  </si>
  <si>
    <t>3.31</t>
  </si>
  <si>
    <t>KSNR 5/405/1 (1)</t>
  </si>
  <si>
    <t>Wypusty oświetleniowe i gniazd wtykowych wykonywane przewodami wtynkowymi, w budynkach administracyjnych, na wyłącznik lub przełącznik świecznikowy, wyłącznik 1-biegunowy</t>
  </si>
  <si>
    <t>3.32</t>
  </si>
  <si>
    <t>KSNR 5/405/1 (4)</t>
  </si>
  <si>
    <t>Wypusty  na przyciski , przełączniki świecznikowe i schodowe na podłożu z cegły wykonane przewodami wtynkowymi</t>
  </si>
  <si>
    <t>3.33</t>
  </si>
  <si>
    <t>KSNR 5/405/3 (1)</t>
  </si>
  <si>
    <t>Wypusty oświetleniowe i gniazd wtykowych wykonywane przewodami wtynkowymi (gniazda z bolcami hermetyczne)</t>
  </si>
  <si>
    <t>3.34</t>
  </si>
  <si>
    <t>Wypusty na włączniki do wentylatorów zasilanie sterowanie bezpośrednio z obwodów oświetleniowych oraz dzwonka dla niepełnosprawnych</t>
  </si>
  <si>
    <t>3.35</t>
  </si>
  <si>
    <t>KSNR 5/401/6 (1)</t>
  </si>
  <si>
    <t>Wypusty na LSW i GSU przewody wciągane do rurek winidurowych karbowanychrvkln p.t.</t>
  </si>
  <si>
    <t>3.36</t>
  </si>
  <si>
    <t>KNR 508/303/1</t>
  </si>
  <si>
    <t>Montaż  lokalnych szyn wyrównawczych</t>
  </si>
  <si>
    <t>3.37</t>
  </si>
  <si>
    <t>KNR 403/1202/1</t>
  </si>
  <si>
    <t>pomiar</t>
  </si>
  <si>
    <t>Sprawdzenie i pomiar kompletnego obwodu elektrycznego niskiego napięcia, 1-fazowego</t>
  </si>
  <si>
    <t>3.38</t>
  </si>
  <si>
    <t>KNR 403/1202/2</t>
  </si>
  <si>
    <t>Sprawdzenie i pomiar kompletnego obwodu elektrycznego niskiego napięcia, 3-fazowego</t>
  </si>
  <si>
    <t>3.39</t>
  </si>
  <si>
    <t>KNR 403/1205/1</t>
  </si>
  <si>
    <t>Badanie i pomiar instalacji uziemiającej ochronnej lub roboczej, pomiar pierwszy</t>
  </si>
  <si>
    <t>3.40</t>
  </si>
  <si>
    <t>KNR 403/1205/5</t>
  </si>
  <si>
    <t>Badanie i pomiar skuteczności zerowania, pomiar pierwszy</t>
  </si>
  <si>
    <t>3.41</t>
  </si>
  <si>
    <t>KNR 403/1205/6</t>
  </si>
  <si>
    <t>Badanie i pomiar skuteczności zerowania, pomiar następny</t>
  </si>
  <si>
    <t>3.42</t>
  </si>
  <si>
    <t>3.43</t>
  </si>
  <si>
    <t>KNR 508/604/7</t>
  </si>
  <si>
    <t>Montaż zwodów poziomych nienaprężanych z pręta o średnicy do 10·mm, dach stromy, pokrycie dachu blachą</t>
  </si>
  <si>
    <t>3.44</t>
  </si>
  <si>
    <t>KNR 508/611/6</t>
  </si>
  <si>
    <t>Montaż uziomu powierzchniowego FeZn 30x4, głębokość wykopu do 0,8·m, grunt kategorii IV</t>
  </si>
  <si>
    <t>3.45</t>
  </si>
  <si>
    <t>KNR 508/617/1</t>
  </si>
  <si>
    <t>Łączenie przewodów uziemiających przez spawanie, spawanie w wykopie, uziemienie z bednarki 120·mm2</t>
  </si>
  <si>
    <t>3.46</t>
  </si>
  <si>
    <t>KNR 508/618/1</t>
  </si>
  <si>
    <t>Łączenie pręta o średnicy do 10·mm na dachu za pomocą złączy skręcanych, uniwersalnych krzyżowych</t>
  </si>
  <si>
    <t>3.47</t>
  </si>
  <si>
    <t>Ręczne wykucie wnęki, na podłożu ceglanym o objętości do 1,00·dm3 dla złączy kontrolnych</t>
  </si>
  <si>
    <t>3.48</t>
  </si>
  <si>
    <t>Montaż skrzynek i rozdzielnic skrzynkowych wraz z konstrukcją, zabetonowanie w gotowych otworach, masa do 20·kg 
Analogia montaż studzienek probierczych dla złączy kontrolnych (250x250x60)</t>
  </si>
  <si>
    <t>3.49</t>
  </si>
  <si>
    <t>KNR 508/619/6</t>
  </si>
  <si>
    <t>Montaż w instalacji uziemiającej lub odgromowej, złącze kontrolne, połączenie drut-płaskownik</t>
  </si>
  <si>
    <t>3.50</t>
  </si>
  <si>
    <t>Wykucie bruzd dla rur SV dla zwodów pionowych</t>
  </si>
  <si>
    <t>3.51</t>
  </si>
  <si>
    <t>Rury winidurowe układane p/t 
Analogia rury SV 50mm</t>
  </si>
  <si>
    <t>3.52</t>
  </si>
  <si>
    <t>KNR 508/607/2</t>
  </si>
  <si>
    <t>Montaż przewodów odprowadzających instalacji odgromowej na budynkach, pręt do Fi·10·mm, podłoże z cegły, wykonanie ręczne 
Pręt wciągany w rury SV</t>
  </si>
  <si>
    <t>3.53</t>
  </si>
  <si>
    <t>3.54</t>
  </si>
  <si>
    <t>KNR 403/1205/3</t>
  </si>
  <si>
    <t>Badanie i pomiar instalacji odgromowej, pomiar pierwszy</t>
  </si>
  <si>
    <t>3.55</t>
  </si>
  <si>
    <t>KNR 403/1205/4</t>
  </si>
  <si>
    <t>Badanie i pomiar instalacji odgromowej, pomiar następny</t>
  </si>
  <si>
    <t>3.56</t>
  </si>
  <si>
    <t>Analogia badanie natężenia oświetlenia w pomieszczeniach</t>
  </si>
  <si>
    <t>3.57</t>
  </si>
  <si>
    <t>KNR 508/701/22</t>
  </si>
  <si>
    <t>Montaż na gotowym podłożu konstrukcji wsporczych przykręcanych, ciężar do 18·kg, na stropie, ilość mocowań 3-4 
Dostawa i montaż systemowych konstrukcji wsporczych dodachu o konstrukcji drewnianej z pokryciem z blachy trapezowej</t>
  </si>
  <si>
    <t>3.58</t>
  </si>
  <si>
    <t>KNR 508/403/8</t>
  </si>
  <si>
    <t>Mocowanie aparatów na gotowym podłożu z częściowym rozebraniem i złożeniem, bez podłączenia, aparat do 20·kg, ilość otworów mocujących do 4 
 Dostawa i montażmodułów fotowoltaicznych. Moduł fotowoltaiczny 380W</t>
  </si>
  <si>
    <t>3.59</t>
  </si>
  <si>
    <t>KNNRS 5/203/4</t>
  </si>
  <si>
    <t>Montaż aparatów elektrycznych, masa do 20·kg 
Dostawa i montaż inwertera systemu fotowoltaicznego - 9,9 kW</t>
  </si>
  <si>
    <t>3.60</t>
  </si>
  <si>
    <t>KNNR 5/404/1</t>
  </si>
  <si>
    <t>Tablice rozdzielcze i obudowy, tablica do 10·kg 
Rozdzielnica systemu fotowoltaicznego R AC IP 44 kpl z zabezpieczeniami</t>
  </si>
  <si>
    <t>3.61</t>
  </si>
  <si>
    <t>Tablice rozdzielcze i obudowy, tablica do 10·kg 
Rozdzielnica systemu fotowoltaicznego R DC IP 44 kpl z zabezpieczeniami</t>
  </si>
  <si>
    <t>3.62</t>
  </si>
  <si>
    <t>KNNR 5/105/2 (1)</t>
  </si>
  <si>
    <t>Rury winidurowe układane w ciągach wielokrotnych, na betonie, cegle, gazobetonie, Fi·21
10=10,00</t>
  </si>
  <si>
    <t>3.63</t>
  </si>
  <si>
    <t>KNNR 5/212/3</t>
  </si>
  <si>
    <t>Przewody kabelkowe układane w listwach i kanałach elektroinstalacyjnych, przekrój do 30·mm2</t>
  </si>
  <si>
    <t>3.64</t>
  </si>
  <si>
    <t>KNNR 5/104/2 (1)</t>
  </si>
  <si>
    <t>Rury winidurowe układane na drewnie i konstrukcji metalowej, podłoże drewniane, Fi·21
(18,0+7,0)*2=50,00</t>
  </si>
  <si>
    <t>3.65</t>
  </si>
  <si>
    <t>KNNR 5/201/4 (2)</t>
  </si>
  <si>
    <t>Przewody izolowane 1-żyłowe wciągane do rur, 10·mm2
(18,0+7,0)*2=50,00</t>
  </si>
  <si>
    <t>3.66</t>
  </si>
  <si>
    <t>KNNR 5/1209/12 (2)</t>
  </si>
  <si>
    <t>Przebijanie otworów w ścianach lub stropach, w betonie, długość przebicia do 40·cm, Fi·40·mm</t>
  </si>
  <si>
    <t>3.67</t>
  </si>
  <si>
    <t>KNR 508/614/2</t>
  </si>
  <si>
    <t>Mechaniczne pogrążanie uziomów prętowych, kategoria gruntu III
10,0=10,00</t>
  </si>
  <si>
    <t>3.68</t>
  </si>
  <si>
    <t>KNNRW 9/607/1</t>
  </si>
  <si>
    <t>Szyny wyrównania potencjałów (główna szyna uziemiająca)</t>
  </si>
  <si>
    <t>3.69</t>
  </si>
  <si>
    <t>KNR 508/113/3</t>
  </si>
  <si>
    <t>Rury stalowo-pancerne układane n/t na gotowym podłożu, pojedynczo, rura Fi·29·mm</t>
  </si>
  <si>
    <t>3.70</t>
  </si>
  <si>
    <t>KNNR 5/201/6 (1)</t>
  </si>
  <si>
    <t>Przewody izolowane 1-żyłowe wciągane do rur, 25·mm2
15,0=15,00</t>
  </si>
  <si>
    <t>3.71</t>
  </si>
  <si>
    <t>KNNR 5/1301/2</t>
  </si>
  <si>
    <t>Sprawdzenie i pomiar 3-fazowego obwoduelektrycznego niskiego napięcia i obwodu DC</t>
  </si>
  <si>
    <t>3.72</t>
  </si>
  <si>
    <t>KNNR 5/1304/3</t>
  </si>
  <si>
    <t>Badania i pomiary instalacji uziemiającej,Próby rozruchowe układu</t>
  </si>
  <si>
    <t>KOSZTORYS OFERTOWY
PRZEBUDOWA ŚWIETLICY WIEJSKIEJ W SOSNOWCU</t>
  </si>
  <si>
    <t>[A]</t>
  </si>
  <si>
    <t>[B]</t>
  </si>
  <si>
    <t>[C]</t>
  </si>
  <si>
    <t>[D]</t>
  </si>
  <si>
    <t>[E]</t>
  </si>
  <si>
    <t>[F]</t>
  </si>
  <si>
    <t>[G]</t>
  </si>
  <si>
    <t>[H=ExFxG]</t>
  </si>
  <si>
    <t>SUMA NETTO</t>
  </si>
  <si>
    <t>VAT 23%</t>
  </si>
  <si>
    <t>RAZEM BRUTTO</t>
  </si>
  <si>
    <t>Wykonanie przepony poziomej metodą iniekcji ciśnieniowej w ścianach murowanych z cegły i kamienia polnego (mur mieszany) przy użyciu preparatu Mapestop PL, iniekcja dwurzędowa, mur kamienny o grubości 3 i 1/2 cegły
(17,34+8,90)*2=52,48</t>
  </si>
  <si>
    <t>Wywiezienie odpadów porozbiórkowych/gruzu/ziemi spryzmowanego 
samochodami skrzyniowymi na odl.do 1 km wraz z utylizacją i opłatą
#p1*0,01 : 0*(0.175400)=
#p2*0,01 : 0*(2.091700)=
#p3*0,01 : 0*(2.091700)=
#p4*0,01 : 0*(0.255000)=
#p5*0,03 : 0*(7.040000)=
#p6*0,05 : 0*(11.733300)=
#p7+#p8 : 0*(19.477500)=
korekta : 42.864600=42,86
(import)Razem =42.864600 :</t>
  </si>
  <si>
    <t>Docieplenie ścian budynków płytami styropianowymi i pokrycie wyprawami elewacyjnymi, tynk silikonowy kolor biały, uziarnienie baranek gr. 1,5-3,0 mm 
15·cm lambda 0,033 lub lepsza
Płyta styropianowa gr 150 mm lambda min= 0,032 W/(m*K) : 56,62+57,73+65,47+83,60=263,42
okna i drzwi : -2.72-5.82-3.92=-12,46</t>
  </si>
  <si>
    <t>Izolacje cieplne i przeciwdźwiękowe z wełny mineralnej, pozioma z płyt układanych na sucho, 1·warstwa 15·cm lambda 0,032 lub lepsza
17,34*8,85=153,46</t>
  </si>
  <si>
    <t>Izolacje cieplne i przeciwdźwiękowe z wełny mineralnej, pozioma z płyt układanych na sucho, dodatek za każdą następną warstwę 10·cm lambda 0,032 lub lepsza
17,34*8,85=153,46</t>
  </si>
  <si>
    <t>Chodniki z kostki brukowej betonowej, grubość 6·cm, podsypka cementowo-piaskowa z wypełnieniem spoin piaskiem, kostka kolorowa bezfazowa
opaska wokół budynku : (9,9*2+17,34+2,0)*1,0=39,14</t>
  </si>
  <si>
    <t>Wymiana okien skrzynkowych i drzwi balkonowych drewnianych na okna i drzwi balkonowe z PCV, okna rozwierane i uchylno-rozwierane, jednodzielne, do 1,5·m2, osadzanie na kotwach
U(max) 0,9 [W/(m2 · K)]
1,02*1,28=1,31
1,02*1,38=1,41</t>
  </si>
  <si>
    <t>Wymiana okien skrzynkowych i drzwi balkonowych drewnianych na okna i drzwi balkonowe z PCV, okna rozwierane i uchylno-rozwierane, jednodzielne, ponad 1,5·m2, osadzanie na kotwach
U(max) 0,9 [W/(m2 · K)]
1,14*1,85*2=4,22
1,14*1,4=1,60</t>
  </si>
  <si>
    <t>Wymiana okien skrzynkowych i drzwi balkonowych drewnianych na okna i drzwi balkonowe z PCV, okna rozwierane i uchylno-rozwierane, dwudzielne, do 2,0·m2, osadzanie na kotwach
U(max) 0,9 [W/(m2 · K)]
1,42*1,38*2=3,92</t>
  </si>
  <si>
    <t>Izolacje termiczne z zastosowaniem płyt XPS, izolacje pionowe
 1·warstwa 10·cm
62.98=62,98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</si>
</sst>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  <numFmt numFmtId="173" formatCode="#,##0_ ;\-#,##0\ "/>
    <numFmt numFmtId="174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CC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/>
    </xf>
    <xf numFmtId="172" fontId="38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/>
    </xf>
    <xf numFmtId="172" fontId="39" fillId="0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/>
    </xf>
    <xf numFmtId="172" fontId="38" fillId="0" borderId="10" xfId="0" applyNumberFormat="1" applyFont="1" applyFill="1" applyBorder="1" applyAlignment="1">
      <alignment vertical="top"/>
    </xf>
    <xf numFmtId="172" fontId="39" fillId="0" borderId="0" xfId="0" applyNumberFormat="1" applyFont="1" applyAlignment="1">
      <alignment/>
    </xf>
    <xf numFmtId="173" fontId="0" fillId="0" borderId="10" xfId="0" applyNumberForma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10" xfId="0" applyNumberForma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vertical="top"/>
    </xf>
    <xf numFmtId="174" fontId="3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view="pageBreakPreview" zoomScaleSheetLayoutView="100" zoomScalePageLayoutView="0" workbookViewId="0" topLeftCell="A245">
      <selection activeCell="C254" sqref="C254"/>
    </sheetView>
  </sheetViews>
  <sheetFormatPr defaultColWidth="9.140625" defaultRowHeight="12.75" customHeight="1"/>
  <cols>
    <col min="1" max="1" width="6.7109375" style="2" customWidth="1"/>
    <col min="2" max="2" width="22.8515625" style="2" customWidth="1"/>
    <col min="3" max="3" width="56.7109375" style="4" customWidth="1"/>
    <col min="4" max="4" width="10.7109375" style="3" customWidth="1"/>
    <col min="5" max="5" width="12.7109375" style="47" customWidth="1"/>
    <col min="6" max="6" width="12.7109375" style="40" customWidth="1"/>
    <col min="7" max="7" width="14.7109375" style="33" customWidth="1"/>
    <col min="8" max="8" width="14.7109375" style="2" customWidth="1"/>
  </cols>
  <sheetData>
    <row r="1" spans="1:8" ht="34.5" customHeight="1">
      <c r="A1" s="48" t="s">
        <v>733</v>
      </c>
      <c r="B1" s="49"/>
      <c r="C1" s="49"/>
      <c r="D1" s="49"/>
      <c r="E1" s="49"/>
      <c r="F1" s="49"/>
      <c r="G1" s="49"/>
      <c r="H1" s="49"/>
    </row>
    <row r="2" spans="1:8" s="1" customFormat="1" ht="25.5">
      <c r="A2" s="5" t="s">
        <v>1</v>
      </c>
      <c r="B2" s="5" t="s">
        <v>2</v>
      </c>
      <c r="C2" s="6" t="s">
        <v>3</v>
      </c>
      <c r="D2" s="5" t="s">
        <v>4</v>
      </c>
      <c r="E2" s="41" t="s">
        <v>5</v>
      </c>
      <c r="F2" s="34" t="s">
        <v>6</v>
      </c>
      <c r="G2" s="30" t="s">
        <v>7</v>
      </c>
      <c r="H2" s="5" t="s">
        <v>8</v>
      </c>
    </row>
    <row r="3" spans="1:8" ht="15">
      <c r="A3" s="7" t="s">
        <v>734</v>
      </c>
      <c r="B3" s="8" t="s">
        <v>735</v>
      </c>
      <c r="C3" s="9" t="s">
        <v>736</v>
      </c>
      <c r="D3" s="8" t="s">
        <v>737</v>
      </c>
      <c r="E3" s="42" t="s">
        <v>738</v>
      </c>
      <c r="F3" s="35" t="s">
        <v>739</v>
      </c>
      <c r="G3" s="31" t="s">
        <v>740</v>
      </c>
      <c r="H3" s="8" t="s">
        <v>741</v>
      </c>
    </row>
    <row r="4" spans="1:8" ht="15">
      <c r="A4" s="10" t="s">
        <v>0</v>
      </c>
      <c r="B4" s="11" t="s">
        <v>9</v>
      </c>
      <c r="C4" s="12" t="s">
        <v>10</v>
      </c>
      <c r="D4" s="13" t="s">
        <v>0</v>
      </c>
      <c r="E4" s="43" t="s">
        <v>0</v>
      </c>
      <c r="F4" s="36" t="s">
        <v>0</v>
      </c>
      <c r="G4" s="27" t="s">
        <v>0</v>
      </c>
      <c r="H4" s="14" t="s">
        <v>0</v>
      </c>
    </row>
    <row r="5" spans="1:8" ht="15">
      <c r="A5" s="10" t="s">
        <v>12</v>
      </c>
      <c r="B5" s="15" t="s">
        <v>11</v>
      </c>
      <c r="C5" s="16" t="s">
        <v>13</v>
      </c>
      <c r="D5" s="17" t="s">
        <v>0</v>
      </c>
      <c r="E5" s="44" t="s">
        <v>0</v>
      </c>
      <c r="F5" s="37" t="s">
        <v>0</v>
      </c>
      <c r="G5" s="27" t="s">
        <v>0</v>
      </c>
      <c r="H5" s="18" t="s">
        <v>0</v>
      </c>
    </row>
    <row r="6" spans="1:8" ht="30">
      <c r="A6" s="10" t="s">
        <v>14</v>
      </c>
      <c r="B6" s="19" t="s">
        <v>15</v>
      </c>
      <c r="C6" s="20" t="s">
        <v>17</v>
      </c>
      <c r="D6" s="21" t="s">
        <v>16</v>
      </c>
      <c r="E6" s="45">
        <v>17.54</v>
      </c>
      <c r="F6" s="38">
        <v>1</v>
      </c>
      <c r="G6" s="32">
        <v>0</v>
      </c>
      <c r="H6" s="22">
        <f>E6*F6*G6</f>
        <v>0</v>
      </c>
    </row>
    <row r="7" spans="1:8" ht="90">
      <c r="A7" s="10" t="s">
        <v>18</v>
      </c>
      <c r="B7" s="19" t="s">
        <v>19</v>
      </c>
      <c r="C7" s="20" t="s">
        <v>21</v>
      </c>
      <c r="D7" s="21" t="s">
        <v>20</v>
      </c>
      <c r="E7" s="45">
        <v>209.17</v>
      </c>
      <c r="F7" s="38">
        <v>1</v>
      </c>
      <c r="G7" s="32">
        <v>0</v>
      </c>
      <c r="H7" s="22">
        <f aca="true" t="shared" si="0" ref="H7:H70">E7*F7*G7</f>
        <v>0</v>
      </c>
    </row>
    <row r="8" spans="1:8" ht="90">
      <c r="A8" s="10" t="s">
        <v>22</v>
      </c>
      <c r="B8" s="19" t="s">
        <v>19</v>
      </c>
      <c r="C8" s="20" t="s">
        <v>21</v>
      </c>
      <c r="D8" s="21" t="s">
        <v>20</v>
      </c>
      <c r="E8" s="45">
        <v>209.17</v>
      </c>
      <c r="F8" s="38">
        <v>1</v>
      </c>
      <c r="G8" s="32">
        <v>0</v>
      </c>
      <c r="H8" s="22">
        <f t="shared" si="0"/>
        <v>0</v>
      </c>
    </row>
    <row r="9" spans="1:8" ht="105">
      <c r="A9" s="10" t="s">
        <v>23</v>
      </c>
      <c r="B9" s="19" t="s">
        <v>24</v>
      </c>
      <c r="C9" s="20" t="s">
        <v>25</v>
      </c>
      <c r="D9" s="21" t="s">
        <v>20</v>
      </c>
      <c r="E9" s="45">
        <v>25.5</v>
      </c>
      <c r="F9" s="38">
        <v>1</v>
      </c>
      <c r="G9" s="32">
        <v>0</v>
      </c>
      <c r="H9" s="22">
        <f t="shared" si="0"/>
        <v>0</v>
      </c>
    </row>
    <row r="10" spans="1:8" ht="90">
      <c r="A10" s="10" t="s">
        <v>26</v>
      </c>
      <c r="B10" s="19" t="s">
        <v>27</v>
      </c>
      <c r="C10" s="20" t="s">
        <v>28</v>
      </c>
      <c r="D10" s="21" t="s">
        <v>20</v>
      </c>
      <c r="E10" s="45">
        <v>234.67</v>
      </c>
      <c r="F10" s="38">
        <v>1</v>
      </c>
      <c r="G10" s="32">
        <v>0</v>
      </c>
      <c r="H10" s="22">
        <f t="shared" si="0"/>
        <v>0</v>
      </c>
    </row>
    <row r="11" spans="1:8" ht="90">
      <c r="A11" s="10" t="s">
        <v>29</v>
      </c>
      <c r="B11" s="19" t="s">
        <v>30</v>
      </c>
      <c r="C11" s="20" t="s">
        <v>31</v>
      </c>
      <c r="D11" s="21" t="s">
        <v>20</v>
      </c>
      <c r="E11" s="45">
        <v>234.67</v>
      </c>
      <c r="F11" s="38">
        <v>1</v>
      </c>
      <c r="G11" s="32">
        <v>0</v>
      </c>
      <c r="H11" s="22">
        <f t="shared" si="0"/>
        <v>0</v>
      </c>
    </row>
    <row r="12" spans="1:8" ht="15">
      <c r="A12" s="10" t="s">
        <v>32</v>
      </c>
      <c r="B12" s="19" t="s">
        <v>33</v>
      </c>
      <c r="C12" s="20" t="s">
        <v>35</v>
      </c>
      <c r="D12" s="21" t="s">
        <v>34</v>
      </c>
      <c r="E12" s="45">
        <v>2.38</v>
      </c>
      <c r="F12" s="38">
        <v>1</v>
      </c>
      <c r="G12" s="32">
        <v>0</v>
      </c>
      <c r="H12" s="22">
        <f t="shared" si="0"/>
        <v>0</v>
      </c>
    </row>
    <row r="13" spans="1:8" ht="105">
      <c r="A13" s="10" t="s">
        <v>36</v>
      </c>
      <c r="B13" s="19" t="s">
        <v>37</v>
      </c>
      <c r="C13" s="20" t="s">
        <v>38</v>
      </c>
      <c r="D13" s="21" t="s">
        <v>34</v>
      </c>
      <c r="E13" s="45">
        <v>17.1</v>
      </c>
      <c r="F13" s="38">
        <v>1</v>
      </c>
      <c r="G13" s="32">
        <v>0</v>
      </c>
      <c r="H13" s="22">
        <f t="shared" si="0"/>
        <v>0</v>
      </c>
    </row>
    <row r="14" spans="1:8" ht="210">
      <c r="A14" s="10" t="s">
        <v>39</v>
      </c>
      <c r="B14" s="19" t="s">
        <v>40</v>
      </c>
      <c r="C14" s="12" t="s">
        <v>746</v>
      </c>
      <c r="D14" s="21" t="s">
        <v>34</v>
      </c>
      <c r="E14" s="45">
        <v>42.86</v>
      </c>
      <c r="F14" s="38">
        <v>1</v>
      </c>
      <c r="G14" s="32">
        <v>0</v>
      </c>
      <c r="H14" s="22">
        <f t="shared" si="0"/>
        <v>0</v>
      </c>
    </row>
    <row r="15" spans="1:8" ht="105">
      <c r="A15" s="10" t="s">
        <v>41</v>
      </c>
      <c r="B15" s="19" t="s">
        <v>42</v>
      </c>
      <c r="C15" s="20" t="s">
        <v>43</v>
      </c>
      <c r="D15" s="21" t="s">
        <v>34</v>
      </c>
      <c r="E15" s="45">
        <v>42.86</v>
      </c>
      <c r="F15" s="38">
        <v>10</v>
      </c>
      <c r="G15" s="32">
        <v>0</v>
      </c>
      <c r="H15" s="22">
        <f t="shared" si="0"/>
        <v>0</v>
      </c>
    </row>
    <row r="16" spans="1:8" ht="15">
      <c r="A16" s="10" t="s">
        <v>44</v>
      </c>
      <c r="B16" s="19" t="s">
        <v>0</v>
      </c>
      <c r="C16" s="20"/>
      <c r="D16" s="21"/>
      <c r="E16" s="45"/>
      <c r="F16" s="38"/>
      <c r="G16" s="32"/>
      <c r="H16" s="22"/>
    </row>
    <row r="17" spans="1:8" ht="120">
      <c r="A17" s="10" t="s">
        <v>45</v>
      </c>
      <c r="B17" s="19" t="s">
        <v>46</v>
      </c>
      <c r="C17" s="20" t="s">
        <v>48</v>
      </c>
      <c r="D17" s="21" t="s">
        <v>47</v>
      </c>
      <c r="E17" s="45">
        <v>0.41</v>
      </c>
      <c r="F17" s="38">
        <v>1</v>
      </c>
      <c r="G17" s="32">
        <v>0</v>
      </c>
      <c r="H17" s="22">
        <f t="shared" si="0"/>
        <v>0</v>
      </c>
    </row>
    <row r="18" spans="1:8" ht="120">
      <c r="A18" s="10" t="s">
        <v>49</v>
      </c>
      <c r="B18" s="19" t="s">
        <v>50</v>
      </c>
      <c r="C18" s="20" t="s">
        <v>51</v>
      </c>
      <c r="D18" s="21" t="s">
        <v>47</v>
      </c>
      <c r="E18" s="45">
        <v>0.08</v>
      </c>
      <c r="F18" s="38">
        <v>1</v>
      </c>
      <c r="G18" s="32">
        <v>0</v>
      </c>
      <c r="H18" s="22">
        <f t="shared" si="0"/>
        <v>0</v>
      </c>
    </row>
    <row r="19" spans="1:8" ht="120">
      <c r="A19" s="10" t="s">
        <v>52</v>
      </c>
      <c r="B19" s="19" t="s">
        <v>53</v>
      </c>
      <c r="C19" s="20" t="s">
        <v>54</v>
      </c>
      <c r="D19" s="21" t="s">
        <v>34</v>
      </c>
      <c r="E19" s="45">
        <v>6.11</v>
      </c>
      <c r="F19" s="38">
        <v>1</v>
      </c>
      <c r="G19" s="32">
        <v>0</v>
      </c>
      <c r="H19" s="22">
        <f t="shared" si="0"/>
        <v>0</v>
      </c>
    </row>
    <row r="20" spans="1:8" ht="105">
      <c r="A20" s="10" t="s">
        <v>55</v>
      </c>
      <c r="B20" s="19" t="s">
        <v>56</v>
      </c>
      <c r="C20" s="20" t="s">
        <v>57</v>
      </c>
      <c r="D20" s="21" t="s">
        <v>20</v>
      </c>
      <c r="E20" s="45">
        <v>41.64</v>
      </c>
      <c r="F20" s="38">
        <v>1</v>
      </c>
      <c r="G20" s="32">
        <v>0</v>
      </c>
      <c r="H20" s="22">
        <f t="shared" si="0"/>
        <v>0</v>
      </c>
    </row>
    <row r="21" spans="1:8" ht="15">
      <c r="A21" s="10" t="s">
        <v>58</v>
      </c>
      <c r="B21" s="19"/>
      <c r="C21" s="20"/>
      <c r="D21" s="21"/>
      <c r="E21" s="45"/>
      <c r="F21" s="38"/>
      <c r="G21" s="32"/>
      <c r="H21" s="22"/>
    </row>
    <row r="22" spans="1:8" ht="90">
      <c r="A22" s="10" t="s">
        <v>59</v>
      </c>
      <c r="B22" s="19" t="s">
        <v>60</v>
      </c>
      <c r="C22" s="20" t="s">
        <v>61</v>
      </c>
      <c r="D22" s="21" t="s">
        <v>20</v>
      </c>
      <c r="E22" s="45">
        <v>222.2</v>
      </c>
      <c r="F22" s="38">
        <v>1</v>
      </c>
      <c r="G22" s="32">
        <v>0</v>
      </c>
      <c r="H22" s="22">
        <f t="shared" si="0"/>
        <v>0</v>
      </c>
    </row>
    <row r="23" spans="1:8" ht="45">
      <c r="A23" s="10" t="s">
        <v>62</v>
      </c>
      <c r="B23" s="19" t="s">
        <v>63</v>
      </c>
      <c r="C23" s="20" t="s">
        <v>64</v>
      </c>
      <c r="D23" s="21" t="s">
        <v>20</v>
      </c>
      <c r="E23" s="45">
        <v>222.2</v>
      </c>
      <c r="F23" s="38">
        <v>1</v>
      </c>
      <c r="G23" s="32">
        <v>0</v>
      </c>
      <c r="H23" s="22">
        <f t="shared" si="0"/>
        <v>0</v>
      </c>
    </row>
    <row r="24" spans="1:8" ht="60">
      <c r="A24" s="10" t="s">
        <v>65</v>
      </c>
      <c r="B24" s="19" t="s">
        <v>66</v>
      </c>
      <c r="C24" s="20" t="s">
        <v>67</v>
      </c>
      <c r="D24" s="21" t="s">
        <v>20</v>
      </c>
      <c r="E24" s="45">
        <v>222.2</v>
      </c>
      <c r="F24" s="38">
        <v>1</v>
      </c>
      <c r="G24" s="32">
        <v>0</v>
      </c>
      <c r="H24" s="22">
        <f t="shared" si="0"/>
        <v>0</v>
      </c>
    </row>
    <row r="25" spans="1:8" ht="60">
      <c r="A25" s="10" t="s">
        <v>68</v>
      </c>
      <c r="B25" s="19" t="s">
        <v>69</v>
      </c>
      <c r="C25" s="20" t="s">
        <v>70</v>
      </c>
      <c r="D25" s="21" t="s">
        <v>20</v>
      </c>
      <c r="E25" s="45">
        <v>222.2</v>
      </c>
      <c r="F25" s="38">
        <v>1</v>
      </c>
      <c r="G25" s="32">
        <v>0</v>
      </c>
      <c r="H25" s="22">
        <f t="shared" si="0"/>
        <v>0</v>
      </c>
    </row>
    <row r="26" spans="1:8" ht="15">
      <c r="A26" s="10" t="s">
        <v>71</v>
      </c>
      <c r="B26" s="19" t="s">
        <v>0</v>
      </c>
      <c r="C26" s="20"/>
      <c r="D26" s="21"/>
      <c r="E26" s="45"/>
      <c r="F26" s="38"/>
      <c r="G26" s="32"/>
      <c r="H26" s="22"/>
    </row>
    <row r="27" spans="1:8" ht="60">
      <c r="A27" s="10" t="s">
        <v>72</v>
      </c>
      <c r="B27" s="19" t="s">
        <v>73</v>
      </c>
      <c r="C27" s="20" t="s">
        <v>74</v>
      </c>
      <c r="D27" s="21" t="s">
        <v>20</v>
      </c>
      <c r="E27" s="45">
        <v>222.2</v>
      </c>
      <c r="F27" s="38">
        <v>1</v>
      </c>
      <c r="G27" s="32">
        <v>0</v>
      </c>
      <c r="H27" s="22">
        <f t="shared" si="0"/>
        <v>0</v>
      </c>
    </row>
    <row r="28" spans="1:8" ht="75">
      <c r="A28" s="10" t="s">
        <v>75</v>
      </c>
      <c r="B28" s="19" t="s">
        <v>76</v>
      </c>
      <c r="C28" s="20" t="s">
        <v>77</v>
      </c>
      <c r="D28" s="21" t="s">
        <v>20</v>
      </c>
      <c r="E28" s="45">
        <v>8.92</v>
      </c>
      <c r="F28" s="38">
        <v>1</v>
      </c>
      <c r="G28" s="32">
        <v>0</v>
      </c>
      <c r="H28" s="22">
        <f t="shared" si="0"/>
        <v>0</v>
      </c>
    </row>
    <row r="29" spans="1:8" ht="75">
      <c r="A29" s="10" t="s">
        <v>78</v>
      </c>
      <c r="B29" s="19" t="s">
        <v>76</v>
      </c>
      <c r="C29" s="20" t="s">
        <v>79</v>
      </c>
      <c r="D29" s="21" t="s">
        <v>20</v>
      </c>
      <c r="E29" s="45">
        <v>16.19</v>
      </c>
      <c r="F29" s="38">
        <v>1</v>
      </c>
      <c r="G29" s="32">
        <v>0</v>
      </c>
      <c r="H29" s="22">
        <f t="shared" si="0"/>
        <v>0</v>
      </c>
    </row>
    <row r="30" spans="1:8" ht="90">
      <c r="A30" s="10" t="s">
        <v>80</v>
      </c>
      <c r="B30" s="19" t="s">
        <v>76</v>
      </c>
      <c r="C30" s="20" t="s">
        <v>81</v>
      </c>
      <c r="D30" s="21" t="s">
        <v>20</v>
      </c>
      <c r="E30" s="45">
        <v>34.77</v>
      </c>
      <c r="F30" s="38">
        <v>1</v>
      </c>
      <c r="G30" s="32">
        <v>0</v>
      </c>
      <c r="H30" s="22">
        <f t="shared" si="0"/>
        <v>0</v>
      </c>
    </row>
    <row r="31" spans="1:8" ht="120">
      <c r="A31" s="10" t="s">
        <v>82</v>
      </c>
      <c r="B31" s="19" t="s">
        <v>76</v>
      </c>
      <c r="C31" s="20" t="s">
        <v>83</v>
      </c>
      <c r="D31" s="21" t="s">
        <v>20</v>
      </c>
      <c r="E31" s="45">
        <v>3.02</v>
      </c>
      <c r="F31" s="38">
        <v>1</v>
      </c>
      <c r="G31" s="32">
        <v>0</v>
      </c>
      <c r="H31" s="22">
        <f t="shared" si="0"/>
        <v>0</v>
      </c>
    </row>
    <row r="32" spans="1:8" ht="15">
      <c r="A32" s="10" t="s">
        <v>84</v>
      </c>
      <c r="B32" s="19" t="s">
        <v>85</v>
      </c>
      <c r="C32" s="20" t="s">
        <v>87</v>
      </c>
      <c r="D32" s="21" t="s">
        <v>86</v>
      </c>
      <c r="E32" s="45">
        <v>1</v>
      </c>
      <c r="F32" s="38">
        <v>1</v>
      </c>
      <c r="G32" s="32">
        <v>0</v>
      </c>
      <c r="H32" s="22">
        <f t="shared" si="0"/>
        <v>0</v>
      </c>
    </row>
    <row r="33" spans="1:8" ht="15">
      <c r="A33" s="10" t="s">
        <v>88</v>
      </c>
      <c r="B33" s="19"/>
      <c r="C33" s="20"/>
      <c r="D33" s="21"/>
      <c r="E33" s="45"/>
      <c r="F33" s="38"/>
      <c r="G33" s="32"/>
      <c r="H33" s="22"/>
    </row>
    <row r="34" spans="1:8" ht="60">
      <c r="A34" s="10" t="s">
        <v>89</v>
      </c>
      <c r="B34" s="19" t="s">
        <v>90</v>
      </c>
      <c r="C34" s="20" t="s">
        <v>91</v>
      </c>
      <c r="D34" s="21" t="s">
        <v>16</v>
      </c>
      <c r="E34" s="45">
        <v>35.68</v>
      </c>
      <c r="F34" s="38">
        <v>1</v>
      </c>
      <c r="G34" s="32">
        <v>0</v>
      </c>
      <c r="H34" s="22">
        <f t="shared" si="0"/>
        <v>0</v>
      </c>
    </row>
    <row r="35" spans="1:8" ht="15">
      <c r="A35" s="10" t="s">
        <v>92</v>
      </c>
      <c r="B35" s="19" t="s">
        <v>93</v>
      </c>
      <c r="C35" s="20" t="s">
        <v>94</v>
      </c>
      <c r="D35" s="21" t="s">
        <v>86</v>
      </c>
      <c r="E35" s="45">
        <v>4</v>
      </c>
      <c r="F35" s="38">
        <v>1</v>
      </c>
      <c r="G35" s="32">
        <v>0</v>
      </c>
      <c r="H35" s="22">
        <f t="shared" si="0"/>
        <v>0</v>
      </c>
    </row>
    <row r="36" spans="1:8" ht="45">
      <c r="A36" s="10" t="s">
        <v>95</v>
      </c>
      <c r="B36" s="19" t="s">
        <v>96</v>
      </c>
      <c r="C36" s="20" t="s">
        <v>97</v>
      </c>
      <c r="D36" s="21" t="s">
        <v>16</v>
      </c>
      <c r="E36" s="45">
        <v>18</v>
      </c>
      <c r="F36" s="38">
        <v>1</v>
      </c>
      <c r="G36" s="32">
        <v>0</v>
      </c>
      <c r="H36" s="22">
        <f t="shared" si="0"/>
        <v>0</v>
      </c>
    </row>
    <row r="37" spans="1:8" ht="15">
      <c r="A37" s="10" t="s">
        <v>98</v>
      </c>
      <c r="B37" s="19"/>
      <c r="C37" s="20"/>
      <c r="D37" s="21"/>
      <c r="E37" s="45"/>
      <c r="F37" s="38"/>
      <c r="G37" s="32"/>
      <c r="H37" s="22"/>
    </row>
    <row r="38" spans="1:8" ht="60">
      <c r="A38" s="10" t="s">
        <v>99</v>
      </c>
      <c r="B38" s="19" t="s">
        <v>100</v>
      </c>
      <c r="C38" s="20" t="s">
        <v>101</v>
      </c>
      <c r="D38" s="21" t="s">
        <v>20</v>
      </c>
      <c r="E38" s="45">
        <v>80.52</v>
      </c>
      <c r="F38" s="38">
        <v>1</v>
      </c>
      <c r="G38" s="32">
        <v>0</v>
      </c>
      <c r="H38" s="22">
        <f t="shared" si="0"/>
        <v>0</v>
      </c>
    </row>
    <row r="39" spans="1:8" ht="60">
      <c r="A39" s="10" t="s">
        <v>102</v>
      </c>
      <c r="B39" s="19" t="s">
        <v>103</v>
      </c>
      <c r="C39" s="20" t="s">
        <v>104</v>
      </c>
      <c r="D39" s="21" t="s">
        <v>20</v>
      </c>
      <c r="E39" s="45">
        <v>110.7</v>
      </c>
      <c r="F39" s="38">
        <v>1</v>
      </c>
      <c r="G39" s="32">
        <v>0</v>
      </c>
      <c r="H39" s="22">
        <f t="shared" si="0"/>
        <v>0</v>
      </c>
    </row>
    <row r="40" spans="1:8" ht="60">
      <c r="A40" s="10" t="s">
        <v>105</v>
      </c>
      <c r="B40" s="19" t="s">
        <v>106</v>
      </c>
      <c r="C40" s="20" t="s">
        <v>107</v>
      </c>
      <c r="D40" s="21" t="s">
        <v>16</v>
      </c>
      <c r="E40" s="45">
        <v>153.46</v>
      </c>
      <c r="F40" s="38">
        <v>1</v>
      </c>
      <c r="G40" s="32">
        <v>0</v>
      </c>
      <c r="H40" s="22">
        <f t="shared" si="0"/>
        <v>0</v>
      </c>
    </row>
    <row r="41" spans="1:8" ht="60">
      <c r="A41" s="10" t="s">
        <v>108</v>
      </c>
      <c r="B41" s="19" t="s">
        <v>109</v>
      </c>
      <c r="C41" s="12" t="s">
        <v>748</v>
      </c>
      <c r="D41" s="21" t="s">
        <v>20</v>
      </c>
      <c r="E41" s="45">
        <v>153.46</v>
      </c>
      <c r="F41" s="38">
        <v>1</v>
      </c>
      <c r="G41" s="32">
        <v>0</v>
      </c>
      <c r="H41" s="22">
        <f t="shared" si="0"/>
        <v>0</v>
      </c>
    </row>
    <row r="42" spans="1:8" ht="75">
      <c r="A42" s="10" t="s">
        <v>110</v>
      </c>
      <c r="B42" s="19" t="s">
        <v>111</v>
      </c>
      <c r="C42" s="12" t="s">
        <v>749</v>
      </c>
      <c r="D42" s="21" t="s">
        <v>20</v>
      </c>
      <c r="E42" s="45">
        <v>153.46</v>
      </c>
      <c r="F42" s="38">
        <v>1</v>
      </c>
      <c r="G42" s="32">
        <v>0</v>
      </c>
      <c r="H42" s="22">
        <f t="shared" si="0"/>
        <v>0</v>
      </c>
    </row>
    <row r="43" spans="1:8" ht="150">
      <c r="A43" s="10" t="s">
        <v>112</v>
      </c>
      <c r="B43" s="19" t="s">
        <v>113</v>
      </c>
      <c r="C43" s="20" t="s">
        <v>114</v>
      </c>
      <c r="D43" s="21" t="s">
        <v>20</v>
      </c>
      <c r="E43" s="45">
        <v>110.7</v>
      </c>
      <c r="F43" s="38">
        <v>1</v>
      </c>
      <c r="G43" s="32">
        <v>0</v>
      </c>
      <c r="H43" s="22">
        <f t="shared" si="0"/>
        <v>0</v>
      </c>
    </row>
    <row r="44" spans="1:8" ht="165">
      <c r="A44" s="10" t="s">
        <v>115</v>
      </c>
      <c r="B44" s="19" t="s">
        <v>116</v>
      </c>
      <c r="C44" s="20" t="s">
        <v>117</v>
      </c>
      <c r="D44" s="21" t="s">
        <v>20</v>
      </c>
      <c r="E44" s="45">
        <v>110.7</v>
      </c>
      <c r="F44" s="38">
        <v>1</v>
      </c>
      <c r="G44" s="32">
        <v>0</v>
      </c>
      <c r="H44" s="22">
        <f t="shared" si="0"/>
        <v>0</v>
      </c>
    </row>
    <row r="45" spans="1:8" ht="60">
      <c r="A45" s="10" t="s">
        <v>118</v>
      </c>
      <c r="B45" s="19" t="s">
        <v>119</v>
      </c>
      <c r="C45" s="20" t="s">
        <v>120</v>
      </c>
      <c r="D45" s="21" t="s">
        <v>20</v>
      </c>
      <c r="E45" s="45">
        <v>110.7</v>
      </c>
      <c r="F45" s="38">
        <v>1</v>
      </c>
      <c r="G45" s="32">
        <v>0</v>
      </c>
      <c r="H45" s="22">
        <f t="shared" si="0"/>
        <v>0</v>
      </c>
    </row>
    <row r="46" spans="1:8" ht="45">
      <c r="A46" s="10" t="s">
        <v>121</v>
      </c>
      <c r="B46" s="19" t="s">
        <v>85</v>
      </c>
      <c r="C46" s="20" t="s">
        <v>122</v>
      </c>
      <c r="D46" s="21" t="s">
        <v>86</v>
      </c>
      <c r="E46" s="45">
        <v>1</v>
      </c>
      <c r="F46" s="38">
        <v>1</v>
      </c>
      <c r="G46" s="32">
        <v>0</v>
      </c>
      <c r="H46" s="22">
        <f t="shared" si="0"/>
        <v>0</v>
      </c>
    </row>
    <row r="47" spans="1:8" ht="15">
      <c r="A47" s="10" t="s">
        <v>123</v>
      </c>
      <c r="B47" s="19" t="s">
        <v>0</v>
      </c>
      <c r="C47" s="20"/>
      <c r="D47" s="21"/>
      <c r="E47" s="45"/>
      <c r="F47" s="38"/>
      <c r="G47" s="32"/>
      <c r="H47" s="22"/>
    </row>
    <row r="48" spans="1:8" ht="90">
      <c r="A48" s="10" t="s">
        <v>124</v>
      </c>
      <c r="B48" s="19" t="s">
        <v>125</v>
      </c>
      <c r="C48" s="20" t="s">
        <v>126</v>
      </c>
      <c r="D48" s="21" t="s">
        <v>20</v>
      </c>
      <c r="E48" s="45">
        <v>30.18</v>
      </c>
      <c r="F48" s="38">
        <v>2</v>
      </c>
      <c r="G48" s="32">
        <v>0</v>
      </c>
      <c r="H48" s="22">
        <f t="shared" si="0"/>
        <v>0</v>
      </c>
    </row>
    <row r="49" spans="1:8" ht="60">
      <c r="A49" s="10" t="s">
        <v>127</v>
      </c>
      <c r="B49" s="19" t="s">
        <v>128</v>
      </c>
      <c r="C49" s="20" t="s">
        <v>129</v>
      </c>
      <c r="D49" s="21" t="s">
        <v>20</v>
      </c>
      <c r="E49" s="45">
        <v>30.18</v>
      </c>
      <c r="F49" s="38">
        <v>1</v>
      </c>
      <c r="G49" s="32">
        <v>0</v>
      </c>
      <c r="H49" s="22">
        <f t="shared" si="0"/>
        <v>0</v>
      </c>
    </row>
    <row r="50" spans="1:8" ht="60">
      <c r="A50" s="10" t="s">
        <v>130</v>
      </c>
      <c r="B50" s="19" t="s">
        <v>131</v>
      </c>
      <c r="C50" s="20" t="s">
        <v>132</v>
      </c>
      <c r="D50" s="21" t="s">
        <v>20</v>
      </c>
      <c r="E50" s="45">
        <v>30.18</v>
      </c>
      <c r="F50" s="38">
        <v>5</v>
      </c>
      <c r="G50" s="32">
        <v>0</v>
      </c>
      <c r="H50" s="22">
        <f t="shared" si="0"/>
        <v>0</v>
      </c>
    </row>
    <row r="51" spans="1:8" ht="60">
      <c r="A51" s="10" t="s">
        <v>133</v>
      </c>
      <c r="B51" s="19" t="s">
        <v>125</v>
      </c>
      <c r="C51" s="20" t="s">
        <v>134</v>
      </c>
      <c r="D51" s="21" t="s">
        <v>20</v>
      </c>
      <c r="E51" s="45">
        <v>110.7</v>
      </c>
      <c r="F51" s="38">
        <v>2</v>
      </c>
      <c r="G51" s="32">
        <v>0</v>
      </c>
      <c r="H51" s="22">
        <f t="shared" si="0"/>
        <v>0</v>
      </c>
    </row>
    <row r="52" spans="1:8" ht="150">
      <c r="A52" s="10" t="s">
        <v>135</v>
      </c>
      <c r="B52" s="19" t="s">
        <v>136</v>
      </c>
      <c r="C52" s="20" t="s">
        <v>137</v>
      </c>
      <c r="D52" s="21" t="s">
        <v>20</v>
      </c>
      <c r="E52" s="45">
        <v>110.7</v>
      </c>
      <c r="F52" s="38">
        <v>1</v>
      </c>
      <c r="G52" s="32">
        <v>0</v>
      </c>
      <c r="H52" s="22">
        <f t="shared" si="0"/>
        <v>0</v>
      </c>
    </row>
    <row r="53" spans="1:8" ht="75">
      <c r="A53" s="10" t="s">
        <v>138</v>
      </c>
      <c r="B53" s="19" t="s">
        <v>139</v>
      </c>
      <c r="C53" s="20" t="s">
        <v>140</v>
      </c>
      <c r="D53" s="21" t="s">
        <v>20</v>
      </c>
      <c r="E53" s="45">
        <v>110.7</v>
      </c>
      <c r="F53" s="38">
        <v>1</v>
      </c>
      <c r="G53" s="32">
        <v>0</v>
      </c>
      <c r="H53" s="22">
        <f t="shared" si="0"/>
        <v>0</v>
      </c>
    </row>
    <row r="54" spans="1:8" ht="165">
      <c r="A54" s="10" t="s">
        <v>141</v>
      </c>
      <c r="B54" s="19" t="s">
        <v>142</v>
      </c>
      <c r="C54" s="20" t="s">
        <v>143</v>
      </c>
      <c r="D54" s="21" t="s">
        <v>16</v>
      </c>
      <c r="E54" s="45">
        <v>83.82</v>
      </c>
      <c r="F54" s="38">
        <v>1</v>
      </c>
      <c r="G54" s="32">
        <v>0</v>
      </c>
      <c r="H54" s="22">
        <f t="shared" si="0"/>
        <v>0</v>
      </c>
    </row>
    <row r="55" spans="1:8" ht="15">
      <c r="A55" s="10" t="s">
        <v>144</v>
      </c>
      <c r="B55" s="19" t="s">
        <v>0</v>
      </c>
      <c r="C55" s="20"/>
      <c r="D55" s="21"/>
      <c r="E55" s="45"/>
      <c r="F55" s="38"/>
      <c r="G55" s="32"/>
      <c r="H55" s="22"/>
    </row>
    <row r="56" spans="1:8" ht="60">
      <c r="A56" s="10" t="s">
        <v>145</v>
      </c>
      <c r="B56" s="19" t="s">
        <v>146</v>
      </c>
      <c r="C56" s="20" t="s">
        <v>147</v>
      </c>
      <c r="D56" s="21" t="s">
        <v>20</v>
      </c>
      <c r="E56" s="45">
        <v>21.09</v>
      </c>
      <c r="F56" s="38">
        <v>1</v>
      </c>
      <c r="G56" s="32">
        <v>0</v>
      </c>
      <c r="H56" s="22">
        <f t="shared" si="0"/>
        <v>0</v>
      </c>
    </row>
    <row r="57" spans="1:8" ht="90">
      <c r="A57" s="10" t="s">
        <v>148</v>
      </c>
      <c r="B57" s="19" t="s">
        <v>149</v>
      </c>
      <c r="C57" s="20" t="s">
        <v>150</v>
      </c>
      <c r="D57" s="21" t="s">
        <v>20</v>
      </c>
      <c r="E57" s="45">
        <v>112.92</v>
      </c>
      <c r="F57" s="38">
        <v>1</v>
      </c>
      <c r="G57" s="32">
        <v>0</v>
      </c>
      <c r="H57" s="22">
        <f t="shared" si="0"/>
        <v>0</v>
      </c>
    </row>
    <row r="58" spans="1:8" ht="60">
      <c r="A58" s="10" t="s">
        <v>151</v>
      </c>
      <c r="B58" s="19" t="s">
        <v>152</v>
      </c>
      <c r="C58" s="20" t="s">
        <v>153</v>
      </c>
      <c r="D58" s="21" t="s">
        <v>20</v>
      </c>
      <c r="E58" s="45">
        <v>112.92</v>
      </c>
      <c r="F58" s="38">
        <v>1</v>
      </c>
      <c r="G58" s="32">
        <v>0</v>
      </c>
      <c r="H58" s="22">
        <f t="shared" si="0"/>
        <v>0</v>
      </c>
    </row>
    <row r="59" spans="1:8" ht="90">
      <c r="A59" s="10" t="s">
        <v>154</v>
      </c>
      <c r="B59" s="19" t="s">
        <v>155</v>
      </c>
      <c r="C59" s="12" t="s">
        <v>156</v>
      </c>
      <c r="D59" s="21" t="s">
        <v>20</v>
      </c>
      <c r="E59" s="45">
        <v>112.92</v>
      </c>
      <c r="F59" s="38">
        <v>1</v>
      </c>
      <c r="G59" s="32">
        <v>0</v>
      </c>
      <c r="H59" s="22">
        <f t="shared" si="0"/>
        <v>0</v>
      </c>
    </row>
    <row r="60" spans="1:8" ht="75">
      <c r="A60" s="10" t="s">
        <v>157</v>
      </c>
      <c r="B60" s="19" t="s">
        <v>158</v>
      </c>
      <c r="C60" s="20" t="s">
        <v>159</v>
      </c>
      <c r="D60" s="21" t="s">
        <v>20</v>
      </c>
      <c r="E60" s="45">
        <v>11.94</v>
      </c>
      <c r="F60" s="38">
        <v>1</v>
      </c>
      <c r="G60" s="32">
        <v>0</v>
      </c>
      <c r="H60" s="22">
        <f t="shared" si="0"/>
        <v>0</v>
      </c>
    </row>
    <row r="61" spans="1:8" ht="90">
      <c r="A61" s="10" t="s">
        <v>160</v>
      </c>
      <c r="B61" s="19" t="s">
        <v>161</v>
      </c>
      <c r="C61" s="20" t="s">
        <v>162</v>
      </c>
      <c r="D61" s="21" t="s">
        <v>20</v>
      </c>
      <c r="E61" s="45">
        <v>174.54</v>
      </c>
      <c r="F61" s="38">
        <v>1</v>
      </c>
      <c r="G61" s="32">
        <v>0</v>
      </c>
      <c r="H61" s="22">
        <f t="shared" si="0"/>
        <v>0</v>
      </c>
    </row>
    <row r="62" spans="1:8" ht="90">
      <c r="A62" s="10" t="s">
        <v>163</v>
      </c>
      <c r="B62" s="19" t="s">
        <v>164</v>
      </c>
      <c r="C62" s="20" t="s">
        <v>165</v>
      </c>
      <c r="D62" s="21" t="s">
        <v>20</v>
      </c>
      <c r="E62" s="45">
        <v>112.92</v>
      </c>
      <c r="F62" s="38">
        <v>1</v>
      </c>
      <c r="G62" s="32">
        <v>0</v>
      </c>
      <c r="H62" s="22">
        <f t="shared" si="0"/>
        <v>0</v>
      </c>
    </row>
    <row r="63" spans="1:8" ht="105">
      <c r="A63" s="10" t="s">
        <v>166</v>
      </c>
      <c r="B63" s="19" t="s">
        <v>167</v>
      </c>
      <c r="C63" s="20" t="s">
        <v>168</v>
      </c>
      <c r="D63" s="21" t="s">
        <v>20</v>
      </c>
      <c r="E63" s="45">
        <v>76.04</v>
      </c>
      <c r="F63" s="38">
        <v>1</v>
      </c>
      <c r="G63" s="32">
        <v>0</v>
      </c>
      <c r="H63" s="22">
        <f t="shared" si="0"/>
        <v>0</v>
      </c>
    </row>
    <row r="64" spans="1:8" ht="60">
      <c r="A64" s="10" t="s">
        <v>169</v>
      </c>
      <c r="B64" s="19" t="s">
        <v>170</v>
      </c>
      <c r="C64" s="20" t="s">
        <v>171</v>
      </c>
      <c r="D64" s="21" t="s">
        <v>20</v>
      </c>
      <c r="E64" s="45">
        <v>149.8</v>
      </c>
      <c r="F64" s="38">
        <v>1</v>
      </c>
      <c r="G64" s="32">
        <v>0</v>
      </c>
      <c r="H64" s="22">
        <f t="shared" si="0"/>
        <v>0</v>
      </c>
    </row>
    <row r="65" spans="1:8" ht="15">
      <c r="A65" s="10" t="s">
        <v>172</v>
      </c>
      <c r="B65" s="19" t="s">
        <v>0</v>
      </c>
      <c r="C65" s="20"/>
      <c r="D65" s="21"/>
      <c r="E65" s="45"/>
      <c r="F65" s="38"/>
      <c r="G65" s="32"/>
      <c r="H65" s="22"/>
    </row>
    <row r="66" spans="1:8" ht="90">
      <c r="A66" s="10" t="s">
        <v>173</v>
      </c>
      <c r="B66" s="19" t="s">
        <v>37</v>
      </c>
      <c r="C66" s="20" t="s">
        <v>174</v>
      </c>
      <c r="D66" s="21" t="s">
        <v>34</v>
      </c>
      <c r="E66" s="45">
        <v>26.45</v>
      </c>
      <c r="F66" s="38">
        <v>1</v>
      </c>
      <c r="G66" s="32">
        <v>0</v>
      </c>
      <c r="H66" s="22">
        <f t="shared" si="0"/>
        <v>0</v>
      </c>
    </row>
    <row r="67" spans="1:8" ht="75">
      <c r="A67" s="10" t="s">
        <v>175</v>
      </c>
      <c r="B67" s="19" t="s">
        <v>176</v>
      </c>
      <c r="C67" s="20" t="s">
        <v>177</v>
      </c>
      <c r="D67" s="21" t="s">
        <v>34</v>
      </c>
      <c r="E67" s="45">
        <v>4.3</v>
      </c>
      <c r="F67" s="38">
        <v>1</v>
      </c>
      <c r="G67" s="32">
        <v>0</v>
      </c>
      <c r="H67" s="22">
        <f t="shared" si="0"/>
        <v>0</v>
      </c>
    </row>
    <row r="68" spans="1:8" ht="60">
      <c r="A68" s="10" t="s">
        <v>178</v>
      </c>
      <c r="B68" s="19" t="s">
        <v>179</v>
      </c>
      <c r="C68" s="20" t="s">
        <v>180</v>
      </c>
      <c r="D68" s="21" t="s">
        <v>34</v>
      </c>
      <c r="E68" s="45">
        <v>1.18</v>
      </c>
      <c r="F68" s="38">
        <v>1</v>
      </c>
      <c r="G68" s="32">
        <v>0</v>
      </c>
      <c r="H68" s="22">
        <f t="shared" si="0"/>
        <v>0</v>
      </c>
    </row>
    <row r="69" spans="1:8" ht="75">
      <c r="A69" s="10" t="s">
        <v>181</v>
      </c>
      <c r="B69" s="19" t="s">
        <v>182</v>
      </c>
      <c r="C69" s="20" t="s">
        <v>183</v>
      </c>
      <c r="D69" s="21" t="s">
        <v>34</v>
      </c>
      <c r="E69" s="45">
        <v>1.03</v>
      </c>
      <c r="F69" s="38">
        <v>1</v>
      </c>
      <c r="G69" s="32">
        <v>0</v>
      </c>
      <c r="H69" s="22">
        <f t="shared" si="0"/>
        <v>0</v>
      </c>
    </row>
    <row r="70" spans="1:8" ht="60">
      <c r="A70" s="10" t="s">
        <v>184</v>
      </c>
      <c r="B70" s="19" t="s">
        <v>185</v>
      </c>
      <c r="C70" s="20" t="s">
        <v>186</v>
      </c>
      <c r="D70" s="21" t="s">
        <v>34</v>
      </c>
      <c r="E70" s="45">
        <v>3.82</v>
      </c>
      <c r="F70" s="38">
        <v>1</v>
      </c>
      <c r="G70" s="32">
        <v>0</v>
      </c>
      <c r="H70" s="22">
        <f t="shared" si="0"/>
        <v>0</v>
      </c>
    </row>
    <row r="71" spans="1:8" ht="75">
      <c r="A71" s="10" t="s">
        <v>187</v>
      </c>
      <c r="B71" s="19" t="s">
        <v>40</v>
      </c>
      <c r="C71" s="20" t="s">
        <v>188</v>
      </c>
      <c r="D71" s="21" t="s">
        <v>34</v>
      </c>
      <c r="E71" s="45">
        <v>36.78</v>
      </c>
      <c r="F71" s="38">
        <v>1</v>
      </c>
      <c r="G71" s="32">
        <v>0</v>
      </c>
      <c r="H71" s="22">
        <f aca="true" t="shared" si="1" ref="H71:H133">E71*F71*G71</f>
        <v>0</v>
      </c>
    </row>
    <row r="72" spans="1:8" ht="75">
      <c r="A72" s="10" t="s">
        <v>189</v>
      </c>
      <c r="B72" s="19" t="s">
        <v>42</v>
      </c>
      <c r="C72" s="20" t="s">
        <v>190</v>
      </c>
      <c r="D72" s="21" t="s">
        <v>34</v>
      </c>
      <c r="E72" s="45">
        <v>36.78</v>
      </c>
      <c r="F72" s="38">
        <v>10</v>
      </c>
      <c r="G72" s="32">
        <v>0</v>
      </c>
      <c r="H72" s="22">
        <f t="shared" si="1"/>
        <v>0</v>
      </c>
    </row>
    <row r="73" spans="1:8" ht="75">
      <c r="A73" s="10" t="s">
        <v>191</v>
      </c>
      <c r="B73" s="19" t="s">
        <v>192</v>
      </c>
      <c r="C73" s="20" t="s">
        <v>193</v>
      </c>
      <c r="D73" s="21" t="s">
        <v>34</v>
      </c>
      <c r="E73" s="45">
        <v>0.98</v>
      </c>
      <c r="F73" s="38">
        <v>1</v>
      </c>
      <c r="G73" s="32">
        <v>0</v>
      </c>
      <c r="H73" s="22">
        <f t="shared" si="1"/>
        <v>0</v>
      </c>
    </row>
    <row r="74" spans="1:8" ht="45">
      <c r="A74" s="10" t="s">
        <v>194</v>
      </c>
      <c r="B74" s="19" t="s">
        <v>195</v>
      </c>
      <c r="C74" s="20" t="s">
        <v>196</v>
      </c>
      <c r="D74" s="21" t="s">
        <v>86</v>
      </c>
      <c r="E74" s="45">
        <v>1</v>
      </c>
      <c r="F74" s="38">
        <v>1</v>
      </c>
      <c r="G74" s="32">
        <v>0</v>
      </c>
      <c r="H74" s="22">
        <f t="shared" si="1"/>
        <v>0</v>
      </c>
    </row>
    <row r="75" spans="1:8" ht="75">
      <c r="A75" s="10" t="s">
        <v>197</v>
      </c>
      <c r="B75" s="19" t="s">
        <v>198</v>
      </c>
      <c r="C75" s="20" t="s">
        <v>199</v>
      </c>
      <c r="D75" s="21" t="s">
        <v>34</v>
      </c>
      <c r="E75" s="45">
        <v>18.45</v>
      </c>
      <c r="F75" s="38">
        <v>1</v>
      </c>
      <c r="G75" s="32">
        <v>0</v>
      </c>
      <c r="H75" s="22">
        <f t="shared" si="1"/>
        <v>0</v>
      </c>
    </row>
    <row r="76" spans="1:8" ht="15">
      <c r="A76" s="10" t="s">
        <v>200</v>
      </c>
      <c r="B76" s="19" t="s">
        <v>0</v>
      </c>
      <c r="C76" s="20"/>
      <c r="D76" s="21"/>
      <c r="E76" s="45"/>
      <c r="F76" s="38"/>
      <c r="G76" s="32"/>
      <c r="H76" s="22"/>
    </row>
    <row r="77" spans="1:8" ht="105">
      <c r="A77" s="10" t="s">
        <v>201</v>
      </c>
      <c r="B77" s="19" t="s">
        <v>202</v>
      </c>
      <c r="C77" s="12" t="s">
        <v>751</v>
      </c>
      <c r="D77" s="21" t="s">
        <v>20</v>
      </c>
      <c r="E77" s="45">
        <v>2.72</v>
      </c>
      <c r="F77" s="38">
        <v>1</v>
      </c>
      <c r="G77" s="32">
        <v>0</v>
      </c>
      <c r="H77" s="22">
        <f t="shared" si="1"/>
        <v>0</v>
      </c>
    </row>
    <row r="78" spans="1:8" ht="105">
      <c r="A78" s="10" t="s">
        <v>203</v>
      </c>
      <c r="B78" s="19" t="s">
        <v>204</v>
      </c>
      <c r="C78" s="12" t="s">
        <v>752</v>
      </c>
      <c r="D78" s="21" t="s">
        <v>20</v>
      </c>
      <c r="E78" s="45">
        <v>5.82</v>
      </c>
      <c r="F78" s="38">
        <v>1</v>
      </c>
      <c r="G78" s="32">
        <v>0</v>
      </c>
      <c r="H78" s="22">
        <f t="shared" si="1"/>
        <v>0</v>
      </c>
    </row>
    <row r="79" spans="1:8" ht="90">
      <c r="A79" s="10" t="s">
        <v>205</v>
      </c>
      <c r="B79" s="19" t="s">
        <v>206</v>
      </c>
      <c r="C79" s="12" t="s">
        <v>753</v>
      </c>
      <c r="D79" s="21" t="s">
        <v>20</v>
      </c>
      <c r="E79" s="45">
        <v>3.92</v>
      </c>
      <c r="F79" s="38">
        <v>1</v>
      </c>
      <c r="G79" s="32">
        <v>0</v>
      </c>
      <c r="H79" s="22">
        <f t="shared" si="1"/>
        <v>0</v>
      </c>
    </row>
    <row r="80" spans="1:8" ht="60">
      <c r="A80" s="10" t="s">
        <v>207</v>
      </c>
      <c r="B80" s="19" t="s">
        <v>208</v>
      </c>
      <c r="C80" s="20" t="s">
        <v>209</v>
      </c>
      <c r="D80" s="21" t="s">
        <v>86</v>
      </c>
      <c r="E80" s="45">
        <v>5</v>
      </c>
      <c r="F80" s="38">
        <v>1</v>
      </c>
      <c r="G80" s="32">
        <v>0</v>
      </c>
      <c r="H80" s="22">
        <f t="shared" si="1"/>
        <v>0</v>
      </c>
    </row>
    <row r="81" spans="1:8" ht="75">
      <c r="A81" s="10" t="s">
        <v>210</v>
      </c>
      <c r="B81" s="19" t="s">
        <v>211</v>
      </c>
      <c r="C81" s="20" t="s">
        <v>212</v>
      </c>
      <c r="D81" s="21" t="s">
        <v>20</v>
      </c>
      <c r="E81" s="45">
        <v>9.36</v>
      </c>
      <c r="F81" s="38">
        <v>1</v>
      </c>
      <c r="G81" s="32">
        <v>0</v>
      </c>
      <c r="H81" s="22">
        <f t="shared" si="1"/>
        <v>0</v>
      </c>
    </row>
    <row r="82" spans="1:8" ht="15">
      <c r="A82" s="10" t="s">
        <v>213</v>
      </c>
      <c r="B82" s="19" t="s">
        <v>0</v>
      </c>
      <c r="C82" s="20"/>
      <c r="D82" s="21"/>
      <c r="E82" s="45"/>
      <c r="F82" s="38"/>
      <c r="G82" s="32"/>
      <c r="H82" s="22"/>
    </row>
    <row r="83" spans="1:8" ht="45">
      <c r="A83" s="10" t="s">
        <v>214</v>
      </c>
      <c r="B83" s="19" t="s">
        <v>215</v>
      </c>
      <c r="C83" s="20" t="s">
        <v>216</v>
      </c>
      <c r="D83" s="21" t="s">
        <v>20</v>
      </c>
      <c r="E83" s="45">
        <v>250.96</v>
      </c>
      <c r="F83" s="38">
        <v>1</v>
      </c>
      <c r="G83" s="32">
        <v>0</v>
      </c>
      <c r="H83" s="22">
        <f t="shared" si="1"/>
        <v>0</v>
      </c>
    </row>
    <row r="84" spans="1:8" ht="60">
      <c r="A84" s="10" t="s">
        <v>217</v>
      </c>
      <c r="B84" s="19" t="s">
        <v>218</v>
      </c>
      <c r="C84" s="20" t="s">
        <v>219</v>
      </c>
      <c r="D84" s="21" t="s">
        <v>20</v>
      </c>
      <c r="E84" s="45">
        <v>15.43</v>
      </c>
      <c r="F84" s="38">
        <v>1</v>
      </c>
      <c r="G84" s="32">
        <v>0</v>
      </c>
      <c r="H84" s="22">
        <f t="shared" si="1"/>
        <v>0</v>
      </c>
    </row>
    <row r="85" spans="1:8" ht="60">
      <c r="A85" s="10" t="s">
        <v>220</v>
      </c>
      <c r="B85" s="19" t="s">
        <v>221</v>
      </c>
      <c r="C85" s="20" t="s">
        <v>222</v>
      </c>
      <c r="D85" s="21" t="s">
        <v>20</v>
      </c>
      <c r="E85" s="45">
        <v>250.96</v>
      </c>
      <c r="F85" s="38">
        <v>1</v>
      </c>
      <c r="G85" s="32">
        <v>0</v>
      </c>
      <c r="H85" s="22">
        <f t="shared" si="1"/>
        <v>0</v>
      </c>
    </row>
    <row r="86" spans="1:8" ht="60">
      <c r="A86" s="10" t="s">
        <v>223</v>
      </c>
      <c r="B86" s="19" t="s">
        <v>224</v>
      </c>
      <c r="C86" s="20" t="s">
        <v>225</v>
      </c>
      <c r="D86" s="21" t="s">
        <v>20</v>
      </c>
      <c r="E86" s="45">
        <v>250.96</v>
      </c>
      <c r="F86" s="38">
        <v>1</v>
      </c>
      <c r="G86" s="32">
        <v>0</v>
      </c>
      <c r="H86" s="22">
        <f t="shared" si="1"/>
        <v>0</v>
      </c>
    </row>
    <row r="87" spans="1:8" ht="120">
      <c r="A87" s="10" t="s">
        <v>226</v>
      </c>
      <c r="B87" s="19" t="s">
        <v>227</v>
      </c>
      <c r="C87" s="12" t="s">
        <v>747</v>
      </c>
      <c r="D87" s="21" t="s">
        <v>20</v>
      </c>
      <c r="E87" s="45">
        <v>250.96</v>
      </c>
      <c r="F87" s="38">
        <v>1</v>
      </c>
      <c r="G87" s="32">
        <v>0</v>
      </c>
      <c r="H87" s="22">
        <f t="shared" si="1"/>
        <v>0</v>
      </c>
    </row>
    <row r="88" spans="1:8" ht="15">
      <c r="A88" s="10" t="s">
        <v>228</v>
      </c>
      <c r="B88" s="19" t="s">
        <v>0</v>
      </c>
      <c r="C88" s="20"/>
      <c r="D88" s="21"/>
      <c r="E88" s="45"/>
      <c r="F88" s="38"/>
      <c r="G88" s="32"/>
      <c r="H88" s="22"/>
    </row>
    <row r="89" spans="1:8" ht="60">
      <c r="A89" s="10" t="s">
        <v>229</v>
      </c>
      <c r="B89" s="19" t="s">
        <v>230</v>
      </c>
      <c r="C89" s="20" t="s">
        <v>231</v>
      </c>
      <c r="D89" s="21" t="s">
        <v>34</v>
      </c>
      <c r="E89" s="45">
        <v>50.38</v>
      </c>
      <c r="F89" s="38">
        <v>1</v>
      </c>
      <c r="G89" s="32">
        <v>0</v>
      </c>
      <c r="H89" s="22">
        <f t="shared" si="1"/>
        <v>0</v>
      </c>
    </row>
    <row r="90" spans="1:8" ht="60">
      <c r="A90" s="10" t="s">
        <v>232</v>
      </c>
      <c r="B90" s="19" t="s">
        <v>233</v>
      </c>
      <c r="C90" s="20" t="s">
        <v>234</v>
      </c>
      <c r="D90" s="21" t="s">
        <v>34</v>
      </c>
      <c r="E90" s="45">
        <v>16.79</v>
      </c>
      <c r="F90" s="38">
        <v>1</v>
      </c>
      <c r="G90" s="32">
        <v>0</v>
      </c>
      <c r="H90" s="22">
        <f t="shared" si="1"/>
        <v>0</v>
      </c>
    </row>
    <row r="91" spans="1:8" ht="75">
      <c r="A91" s="10" t="s">
        <v>235</v>
      </c>
      <c r="B91" s="19" t="s">
        <v>236</v>
      </c>
      <c r="C91" s="20" t="s">
        <v>237</v>
      </c>
      <c r="D91" s="21" t="s">
        <v>47</v>
      </c>
      <c r="E91" s="45">
        <v>0.03</v>
      </c>
      <c r="F91" s="38">
        <v>1</v>
      </c>
      <c r="G91" s="32">
        <v>0</v>
      </c>
      <c r="H91" s="22">
        <f t="shared" si="1"/>
        <v>0</v>
      </c>
    </row>
    <row r="92" spans="1:8" ht="45">
      <c r="A92" s="10" t="s">
        <v>238</v>
      </c>
      <c r="B92" s="19" t="s">
        <v>239</v>
      </c>
      <c r="C92" s="20" t="s">
        <v>240</v>
      </c>
      <c r="D92" s="21" t="s">
        <v>20</v>
      </c>
      <c r="E92" s="45">
        <v>62.98</v>
      </c>
      <c r="F92" s="38">
        <v>1</v>
      </c>
      <c r="G92" s="32">
        <v>0</v>
      </c>
      <c r="H92" s="22">
        <f t="shared" si="1"/>
        <v>0</v>
      </c>
    </row>
    <row r="93" spans="1:8" ht="60">
      <c r="A93" s="10" t="s">
        <v>241</v>
      </c>
      <c r="B93" s="19" t="s">
        <v>242</v>
      </c>
      <c r="C93" s="20" t="s">
        <v>243</v>
      </c>
      <c r="D93" s="21" t="s">
        <v>20</v>
      </c>
      <c r="E93" s="45">
        <v>62.98</v>
      </c>
      <c r="F93" s="38">
        <v>1</v>
      </c>
      <c r="G93" s="32">
        <v>0</v>
      </c>
      <c r="H93" s="22">
        <f t="shared" si="1"/>
        <v>0</v>
      </c>
    </row>
    <row r="94" spans="1:8" ht="75">
      <c r="A94" s="10" t="s">
        <v>244</v>
      </c>
      <c r="B94" s="19" t="s">
        <v>245</v>
      </c>
      <c r="C94" s="20" t="s">
        <v>246</v>
      </c>
      <c r="D94" s="21" t="s">
        <v>20</v>
      </c>
      <c r="E94" s="45">
        <v>62.98</v>
      </c>
      <c r="F94" s="38">
        <v>13</v>
      </c>
      <c r="G94" s="32">
        <v>0</v>
      </c>
      <c r="H94" s="22">
        <f t="shared" si="1"/>
        <v>0</v>
      </c>
    </row>
    <row r="95" spans="1:8" ht="90">
      <c r="A95" s="10" t="s">
        <v>247</v>
      </c>
      <c r="B95" s="19" t="s">
        <v>248</v>
      </c>
      <c r="C95" s="20" t="s">
        <v>249</v>
      </c>
      <c r="D95" s="21" t="s">
        <v>47</v>
      </c>
      <c r="E95" s="45">
        <v>0.41</v>
      </c>
      <c r="F95" s="38">
        <v>1</v>
      </c>
      <c r="G95" s="32">
        <v>0</v>
      </c>
      <c r="H95" s="22">
        <f t="shared" si="1"/>
        <v>0</v>
      </c>
    </row>
    <row r="96" spans="1:8" ht="90">
      <c r="A96" s="10" t="s">
        <v>250</v>
      </c>
      <c r="B96" s="19" t="s">
        <v>251</v>
      </c>
      <c r="C96" s="12" t="s">
        <v>745</v>
      </c>
      <c r="D96" s="21" t="s">
        <v>16</v>
      </c>
      <c r="E96" s="45">
        <v>52.48</v>
      </c>
      <c r="F96" s="38">
        <v>1</v>
      </c>
      <c r="G96" s="32">
        <v>0</v>
      </c>
      <c r="H96" s="22">
        <f t="shared" si="1"/>
        <v>0</v>
      </c>
    </row>
    <row r="97" spans="1:8" ht="60">
      <c r="A97" s="10" t="s">
        <v>252</v>
      </c>
      <c r="B97" s="19" t="s">
        <v>253</v>
      </c>
      <c r="C97" s="20" t="s">
        <v>254</v>
      </c>
      <c r="D97" s="21" t="s">
        <v>20</v>
      </c>
      <c r="E97" s="45">
        <v>62.98</v>
      </c>
      <c r="F97" s="38">
        <v>1</v>
      </c>
      <c r="G97" s="32">
        <v>0</v>
      </c>
      <c r="H97" s="22">
        <f t="shared" si="1"/>
        <v>0</v>
      </c>
    </row>
    <row r="98" spans="1:8" ht="60">
      <c r="A98" s="10" t="s">
        <v>255</v>
      </c>
      <c r="B98" s="19" t="s">
        <v>256</v>
      </c>
      <c r="C98" s="20" t="s">
        <v>257</v>
      </c>
      <c r="D98" s="21" t="s">
        <v>20</v>
      </c>
      <c r="E98" s="45">
        <v>62.98</v>
      </c>
      <c r="F98" s="38">
        <v>1</v>
      </c>
      <c r="G98" s="32">
        <v>0</v>
      </c>
      <c r="H98" s="22">
        <f t="shared" si="1"/>
        <v>0</v>
      </c>
    </row>
    <row r="99" spans="1:8" ht="75">
      <c r="A99" s="10" t="s">
        <v>258</v>
      </c>
      <c r="B99" s="19" t="s">
        <v>259</v>
      </c>
      <c r="C99" s="20" t="s">
        <v>260</v>
      </c>
      <c r="D99" s="21" t="s">
        <v>20</v>
      </c>
      <c r="E99" s="45">
        <v>62.98</v>
      </c>
      <c r="F99" s="38">
        <v>1</v>
      </c>
      <c r="G99" s="32">
        <v>0</v>
      </c>
      <c r="H99" s="22">
        <f t="shared" si="1"/>
        <v>0</v>
      </c>
    </row>
    <row r="100" spans="1:8" ht="75">
      <c r="A100" s="10" t="s">
        <v>261</v>
      </c>
      <c r="B100" s="19" t="s">
        <v>262</v>
      </c>
      <c r="C100" s="20" t="s">
        <v>263</v>
      </c>
      <c r="D100" s="21" t="s">
        <v>20</v>
      </c>
      <c r="E100" s="45">
        <v>62.98</v>
      </c>
      <c r="F100" s="38">
        <v>1</v>
      </c>
      <c r="G100" s="32">
        <v>0</v>
      </c>
      <c r="H100" s="22">
        <f t="shared" si="1"/>
        <v>0</v>
      </c>
    </row>
    <row r="101" spans="1:8" ht="60">
      <c r="A101" s="10" t="s">
        <v>264</v>
      </c>
      <c r="B101" s="19" t="s">
        <v>265</v>
      </c>
      <c r="C101" s="12" t="s">
        <v>754</v>
      </c>
      <c r="D101" s="21" t="s">
        <v>20</v>
      </c>
      <c r="E101" s="45">
        <v>62.98</v>
      </c>
      <c r="F101" s="38">
        <v>1</v>
      </c>
      <c r="G101" s="32">
        <v>0</v>
      </c>
      <c r="H101" s="22">
        <f t="shared" si="1"/>
        <v>0</v>
      </c>
    </row>
    <row r="102" spans="1:8" ht="75">
      <c r="A102" s="10" t="s">
        <v>266</v>
      </c>
      <c r="B102" s="19" t="s">
        <v>267</v>
      </c>
      <c r="C102" s="20" t="s">
        <v>268</v>
      </c>
      <c r="D102" s="21" t="s">
        <v>20</v>
      </c>
      <c r="E102" s="45">
        <v>31.49</v>
      </c>
      <c r="F102" s="38">
        <v>1</v>
      </c>
      <c r="G102" s="32">
        <v>0</v>
      </c>
      <c r="H102" s="22">
        <f t="shared" si="1"/>
        <v>0</v>
      </c>
    </row>
    <row r="103" spans="1:8" ht="60">
      <c r="A103" s="10" t="s">
        <v>269</v>
      </c>
      <c r="B103" s="19" t="s">
        <v>270</v>
      </c>
      <c r="C103" s="20" t="s">
        <v>271</v>
      </c>
      <c r="D103" s="21" t="s">
        <v>20</v>
      </c>
      <c r="E103" s="45">
        <v>31.49</v>
      </c>
      <c r="F103" s="38">
        <v>1</v>
      </c>
      <c r="G103" s="32">
        <v>0</v>
      </c>
      <c r="H103" s="22">
        <f t="shared" si="1"/>
        <v>0</v>
      </c>
    </row>
    <row r="104" spans="1:8" ht="75">
      <c r="A104" s="10" t="s">
        <v>272</v>
      </c>
      <c r="B104" s="19" t="s">
        <v>273</v>
      </c>
      <c r="C104" s="20" t="s">
        <v>274</v>
      </c>
      <c r="D104" s="21" t="s">
        <v>20</v>
      </c>
      <c r="E104" s="45">
        <v>11.23</v>
      </c>
      <c r="F104" s="38">
        <v>1</v>
      </c>
      <c r="G104" s="32">
        <v>0</v>
      </c>
      <c r="H104" s="22">
        <f t="shared" si="1"/>
        <v>0</v>
      </c>
    </row>
    <row r="105" spans="1:8" ht="15">
      <c r="A105" s="10" t="s">
        <v>275</v>
      </c>
      <c r="B105" s="19" t="s">
        <v>0</v>
      </c>
      <c r="C105" s="20"/>
      <c r="D105" s="21"/>
      <c r="E105" s="45"/>
      <c r="F105" s="38"/>
      <c r="G105" s="32"/>
      <c r="H105" s="22"/>
    </row>
    <row r="106" spans="1:8" ht="105">
      <c r="A106" s="10" t="s">
        <v>276</v>
      </c>
      <c r="B106" s="19" t="s">
        <v>277</v>
      </c>
      <c r="C106" s="20" t="s">
        <v>278</v>
      </c>
      <c r="D106" s="21" t="s">
        <v>34</v>
      </c>
      <c r="E106" s="45">
        <v>55.85</v>
      </c>
      <c r="F106" s="38">
        <v>1</v>
      </c>
      <c r="G106" s="32">
        <v>0</v>
      </c>
      <c r="H106" s="22">
        <f t="shared" si="1"/>
        <v>0</v>
      </c>
    </row>
    <row r="107" spans="1:8" ht="90">
      <c r="A107" s="10" t="s">
        <v>279</v>
      </c>
      <c r="B107" s="19" t="s">
        <v>280</v>
      </c>
      <c r="C107" s="20" t="s">
        <v>281</v>
      </c>
      <c r="D107" s="21" t="s">
        <v>20</v>
      </c>
      <c r="E107" s="45">
        <v>279.26</v>
      </c>
      <c r="F107" s="38">
        <v>1</v>
      </c>
      <c r="G107" s="32">
        <v>0</v>
      </c>
      <c r="H107" s="22">
        <f t="shared" si="1"/>
        <v>0</v>
      </c>
    </row>
    <row r="108" spans="1:8" ht="60">
      <c r="A108" s="10" t="s">
        <v>282</v>
      </c>
      <c r="B108" s="19" t="s">
        <v>283</v>
      </c>
      <c r="C108" s="20" t="s">
        <v>284</v>
      </c>
      <c r="D108" s="21" t="s">
        <v>20</v>
      </c>
      <c r="E108" s="45">
        <v>279.26</v>
      </c>
      <c r="F108" s="38">
        <v>1</v>
      </c>
      <c r="G108" s="32">
        <v>0</v>
      </c>
      <c r="H108" s="22">
        <f t="shared" si="1"/>
        <v>0</v>
      </c>
    </row>
    <row r="109" spans="1:8" ht="75">
      <c r="A109" s="10" t="s">
        <v>285</v>
      </c>
      <c r="B109" s="19" t="s">
        <v>286</v>
      </c>
      <c r="C109" s="20" t="s">
        <v>287</v>
      </c>
      <c r="D109" s="21" t="s">
        <v>20</v>
      </c>
      <c r="E109" s="45">
        <v>240.12</v>
      </c>
      <c r="F109" s="38">
        <v>1</v>
      </c>
      <c r="G109" s="32">
        <v>0</v>
      </c>
      <c r="H109" s="22">
        <f t="shared" si="1"/>
        <v>0</v>
      </c>
    </row>
    <row r="110" spans="1:8" ht="75">
      <c r="A110" s="10" t="s">
        <v>288</v>
      </c>
      <c r="B110" s="19" t="s">
        <v>289</v>
      </c>
      <c r="C110" s="12" t="s">
        <v>750</v>
      </c>
      <c r="D110" s="21" t="s">
        <v>20</v>
      </c>
      <c r="E110" s="45">
        <v>39.14</v>
      </c>
      <c r="F110" s="38">
        <v>1</v>
      </c>
      <c r="G110" s="32">
        <v>0</v>
      </c>
      <c r="H110" s="22">
        <f t="shared" si="1"/>
        <v>0</v>
      </c>
    </row>
    <row r="111" spans="1:8" ht="90">
      <c r="A111" s="10" t="s">
        <v>290</v>
      </c>
      <c r="B111" s="19" t="s">
        <v>291</v>
      </c>
      <c r="C111" s="20" t="s">
        <v>292</v>
      </c>
      <c r="D111" s="21" t="s">
        <v>16</v>
      </c>
      <c r="E111" s="45">
        <v>54.24</v>
      </c>
      <c r="F111" s="38">
        <v>1</v>
      </c>
      <c r="G111" s="32">
        <v>0</v>
      </c>
      <c r="H111" s="22">
        <f t="shared" si="1"/>
        <v>0</v>
      </c>
    </row>
    <row r="112" spans="1:8" ht="45">
      <c r="A112" s="10" t="s">
        <v>293</v>
      </c>
      <c r="B112" s="19" t="s">
        <v>294</v>
      </c>
      <c r="C112" s="20" t="s">
        <v>295</v>
      </c>
      <c r="D112" s="21" t="s">
        <v>34</v>
      </c>
      <c r="E112" s="45">
        <v>2.44</v>
      </c>
      <c r="F112" s="38">
        <v>1</v>
      </c>
      <c r="G112" s="32">
        <v>0</v>
      </c>
      <c r="H112" s="22">
        <f t="shared" si="1"/>
        <v>0</v>
      </c>
    </row>
    <row r="113" spans="1:8" ht="60">
      <c r="A113" s="10" t="s">
        <v>296</v>
      </c>
      <c r="B113" s="19" t="s">
        <v>297</v>
      </c>
      <c r="C113" s="20" t="s">
        <v>298</v>
      </c>
      <c r="D113" s="21" t="s">
        <v>16</v>
      </c>
      <c r="E113" s="45">
        <v>56.48</v>
      </c>
      <c r="F113" s="38">
        <v>1</v>
      </c>
      <c r="G113" s="32">
        <v>0</v>
      </c>
      <c r="H113" s="22">
        <f t="shared" si="1"/>
        <v>0</v>
      </c>
    </row>
    <row r="114" spans="1:8" ht="105">
      <c r="A114" s="10" t="s">
        <v>299</v>
      </c>
      <c r="B114" s="19" t="s">
        <v>300</v>
      </c>
      <c r="C114" s="20" t="s">
        <v>301</v>
      </c>
      <c r="D114" s="21" t="s">
        <v>16</v>
      </c>
      <c r="E114" s="45">
        <v>14.6</v>
      </c>
      <c r="F114" s="38">
        <v>1</v>
      </c>
      <c r="G114" s="32">
        <v>0</v>
      </c>
      <c r="H114" s="22">
        <f t="shared" si="1"/>
        <v>0</v>
      </c>
    </row>
    <row r="115" spans="1:8" ht="75">
      <c r="A115" s="10" t="s">
        <v>302</v>
      </c>
      <c r="B115" s="19" t="s">
        <v>303</v>
      </c>
      <c r="C115" s="20" t="s">
        <v>304</v>
      </c>
      <c r="D115" s="21" t="s">
        <v>20</v>
      </c>
      <c r="E115" s="45">
        <v>7.5</v>
      </c>
      <c r="F115" s="38">
        <v>1</v>
      </c>
      <c r="G115" s="32">
        <v>0</v>
      </c>
      <c r="H115" s="22">
        <f t="shared" si="1"/>
        <v>0</v>
      </c>
    </row>
    <row r="116" spans="1:8" ht="60">
      <c r="A116" s="10" t="s">
        <v>305</v>
      </c>
      <c r="B116" s="19" t="s">
        <v>306</v>
      </c>
      <c r="C116" s="20" t="s">
        <v>307</v>
      </c>
      <c r="D116" s="21" t="s">
        <v>86</v>
      </c>
      <c r="E116" s="45">
        <v>1</v>
      </c>
      <c r="F116" s="38">
        <v>1</v>
      </c>
      <c r="G116" s="32">
        <v>0</v>
      </c>
      <c r="H116" s="22">
        <f t="shared" si="1"/>
        <v>0</v>
      </c>
    </row>
    <row r="117" spans="1:8" ht="45">
      <c r="A117" s="10" t="s">
        <v>308</v>
      </c>
      <c r="B117" s="19" t="s">
        <v>309</v>
      </c>
      <c r="C117" s="20" t="s">
        <v>310</v>
      </c>
      <c r="D117" s="21" t="s">
        <v>20</v>
      </c>
      <c r="E117" s="45">
        <v>1000</v>
      </c>
      <c r="F117" s="38">
        <v>1</v>
      </c>
      <c r="G117" s="32">
        <v>0</v>
      </c>
      <c r="H117" s="22">
        <f t="shared" si="1"/>
        <v>0</v>
      </c>
    </row>
    <row r="118" spans="1:8" ht="30">
      <c r="A118" s="10" t="s">
        <v>311</v>
      </c>
      <c r="B118" s="19" t="s">
        <v>312</v>
      </c>
      <c r="C118" s="20" t="s">
        <v>313</v>
      </c>
      <c r="D118" s="21" t="s">
        <v>20</v>
      </c>
      <c r="E118" s="45">
        <v>1000</v>
      </c>
      <c r="F118" s="38">
        <v>5</v>
      </c>
      <c r="G118" s="32">
        <v>0</v>
      </c>
      <c r="H118" s="22">
        <f t="shared" si="1"/>
        <v>0</v>
      </c>
    </row>
    <row r="119" spans="1:8" ht="75">
      <c r="A119" s="10" t="s">
        <v>314</v>
      </c>
      <c r="B119" s="19" t="s">
        <v>315</v>
      </c>
      <c r="C119" s="20" t="s">
        <v>316</v>
      </c>
      <c r="D119" s="21" t="s">
        <v>47</v>
      </c>
      <c r="E119" s="45">
        <v>0.18</v>
      </c>
      <c r="F119" s="38">
        <v>1</v>
      </c>
      <c r="G119" s="32">
        <v>0</v>
      </c>
      <c r="H119" s="22">
        <f t="shared" si="1"/>
        <v>0</v>
      </c>
    </row>
    <row r="120" spans="1:8" ht="15">
      <c r="A120" s="23" t="s">
        <v>317</v>
      </c>
      <c r="B120" s="24" t="s">
        <v>11</v>
      </c>
      <c r="C120" s="25" t="s">
        <v>318</v>
      </c>
      <c r="D120" s="26" t="s">
        <v>0</v>
      </c>
      <c r="E120" s="46" t="s">
        <v>0</v>
      </c>
      <c r="F120" s="39" t="s">
        <v>0</v>
      </c>
      <c r="G120" s="27" t="s">
        <v>0</v>
      </c>
      <c r="H120" s="28"/>
    </row>
    <row r="121" spans="1:8" ht="75">
      <c r="A121" s="10" t="s">
        <v>319</v>
      </c>
      <c r="B121" s="19" t="s">
        <v>320</v>
      </c>
      <c r="C121" s="20" t="s">
        <v>321</v>
      </c>
      <c r="D121" s="21" t="s">
        <v>34</v>
      </c>
      <c r="E121" s="45">
        <v>8</v>
      </c>
      <c r="F121" s="38">
        <v>1</v>
      </c>
      <c r="G121" s="32">
        <v>0</v>
      </c>
      <c r="H121" s="22">
        <f t="shared" si="1"/>
        <v>0</v>
      </c>
    </row>
    <row r="122" spans="1:8" ht="60">
      <c r="A122" s="10" t="s">
        <v>322</v>
      </c>
      <c r="B122" s="19" t="s">
        <v>323</v>
      </c>
      <c r="C122" s="20" t="s">
        <v>324</v>
      </c>
      <c r="D122" s="21" t="s">
        <v>34</v>
      </c>
      <c r="E122" s="45">
        <v>0.75</v>
      </c>
      <c r="F122" s="38">
        <v>1</v>
      </c>
      <c r="G122" s="32">
        <v>0</v>
      </c>
      <c r="H122" s="22">
        <f t="shared" si="1"/>
        <v>0</v>
      </c>
    </row>
    <row r="123" spans="1:8" ht="30">
      <c r="A123" s="10" t="s">
        <v>325</v>
      </c>
      <c r="B123" s="19" t="s">
        <v>326</v>
      </c>
      <c r="C123" s="20" t="s">
        <v>327</v>
      </c>
      <c r="D123" s="21" t="s">
        <v>16</v>
      </c>
      <c r="E123" s="45">
        <v>14</v>
      </c>
      <c r="F123" s="38">
        <v>1</v>
      </c>
      <c r="G123" s="32">
        <v>0</v>
      </c>
      <c r="H123" s="22">
        <f t="shared" si="1"/>
        <v>0</v>
      </c>
    </row>
    <row r="124" spans="1:8" ht="30">
      <c r="A124" s="10" t="s">
        <v>328</v>
      </c>
      <c r="B124" s="19" t="s">
        <v>329</v>
      </c>
      <c r="C124" s="20" t="s">
        <v>330</v>
      </c>
      <c r="D124" s="21" t="s">
        <v>16</v>
      </c>
      <c r="E124" s="45">
        <v>3</v>
      </c>
      <c r="F124" s="38">
        <v>1</v>
      </c>
      <c r="G124" s="32">
        <v>0</v>
      </c>
      <c r="H124" s="22">
        <f t="shared" si="1"/>
        <v>0</v>
      </c>
    </row>
    <row r="125" spans="1:8" ht="60">
      <c r="A125" s="10" t="s">
        <v>331</v>
      </c>
      <c r="B125" s="19" t="s">
        <v>323</v>
      </c>
      <c r="C125" s="20" t="s">
        <v>332</v>
      </c>
      <c r="D125" s="21" t="s">
        <v>34</v>
      </c>
      <c r="E125" s="45">
        <v>1</v>
      </c>
      <c r="F125" s="38">
        <v>1</v>
      </c>
      <c r="G125" s="32">
        <v>0</v>
      </c>
      <c r="H125" s="22">
        <f t="shared" si="1"/>
        <v>0</v>
      </c>
    </row>
    <row r="126" spans="1:8" ht="30">
      <c r="A126" s="10" t="s">
        <v>333</v>
      </c>
      <c r="B126" s="19" t="s">
        <v>334</v>
      </c>
      <c r="C126" s="20" t="s">
        <v>335</v>
      </c>
      <c r="D126" s="21" t="s">
        <v>34</v>
      </c>
      <c r="E126" s="45">
        <v>8</v>
      </c>
      <c r="F126" s="38">
        <v>1</v>
      </c>
      <c r="G126" s="32">
        <v>0</v>
      </c>
      <c r="H126" s="22">
        <f t="shared" si="1"/>
        <v>0</v>
      </c>
    </row>
    <row r="127" spans="1:8" ht="30">
      <c r="A127" s="10" t="s">
        <v>336</v>
      </c>
      <c r="B127" s="19" t="s">
        <v>337</v>
      </c>
      <c r="C127" s="20" t="s">
        <v>339</v>
      </c>
      <c r="D127" s="21" t="s">
        <v>338</v>
      </c>
      <c r="E127" s="45">
        <v>1</v>
      </c>
      <c r="F127" s="38">
        <v>1</v>
      </c>
      <c r="G127" s="32">
        <v>0</v>
      </c>
      <c r="H127" s="22">
        <f t="shared" si="1"/>
        <v>0</v>
      </c>
    </row>
    <row r="128" spans="1:8" ht="30">
      <c r="A128" s="10" t="s">
        <v>340</v>
      </c>
      <c r="B128" s="19" t="s">
        <v>341</v>
      </c>
      <c r="C128" s="20" t="s">
        <v>342</v>
      </c>
      <c r="D128" s="21" t="s">
        <v>338</v>
      </c>
      <c r="E128" s="45">
        <v>4</v>
      </c>
      <c r="F128" s="38">
        <v>1</v>
      </c>
      <c r="G128" s="32">
        <v>0</v>
      </c>
      <c r="H128" s="22">
        <f t="shared" si="1"/>
        <v>0</v>
      </c>
    </row>
    <row r="129" spans="1:8" ht="15">
      <c r="A129" s="10" t="s">
        <v>343</v>
      </c>
      <c r="B129" s="19" t="s">
        <v>344</v>
      </c>
      <c r="C129" s="20" t="s">
        <v>345</v>
      </c>
      <c r="D129" s="21" t="s">
        <v>86</v>
      </c>
      <c r="E129" s="45">
        <v>2</v>
      </c>
      <c r="F129" s="38">
        <v>1</v>
      </c>
      <c r="G129" s="32">
        <v>0</v>
      </c>
      <c r="H129" s="22">
        <f t="shared" si="1"/>
        <v>0</v>
      </c>
    </row>
    <row r="130" spans="1:8" ht="15">
      <c r="A130" s="10" t="s">
        <v>346</v>
      </c>
      <c r="B130" s="19" t="s">
        <v>347</v>
      </c>
      <c r="C130" s="20" t="s">
        <v>348</v>
      </c>
      <c r="D130" s="21" t="s">
        <v>86</v>
      </c>
      <c r="E130" s="45">
        <v>2</v>
      </c>
      <c r="F130" s="38">
        <v>1</v>
      </c>
      <c r="G130" s="32">
        <v>0</v>
      </c>
      <c r="H130" s="22">
        <f t="shared" si="1"/>
        <v>0</v>
      </c>
    </row>
    <row r="131" spans="1:8" ht="15">
      <c r="A131" s="10" t="s">
        <v>349</v>
      </c>
      <c r="B131" s="19" t="s">
        <v>350</v>
      </c>
      <c r="C131" s="20" t="s">
        <v>352</v>
      </c>
      <c r="D131" s="21" t="s">
        <v>351</v>
      </c>
      <c r="E131" s="45">
        <v>1</v>
      </c>
      <c r="F131" s="38">
        <v>1</v>
      </c>
      <c r="G131" s="32">
        <v>0</v>
      </c>
      <c r="H131" s="22">
        <f t="shared" si="1"/>
        <v>0</v>
      </c>
    </row>
    <row r="132" spans="1:8" ht="15">
      <c r="A132" s="10" t="s">
        <v>353</v>
      </c>
      <c r="B132" s="19" t="s">
        <v>354</v>
      </c>
      <c r="C132" s="20" t="s">
        <v>355</v>
      </c>
      <c r="D132" s="21" t="s">
        <v>86</v>
      </c>
      <c r="E132" s="45">
        <v>2</v>
      </c>
      <c r="F132" s="38">
        <v>1</v>
      </c>
      <c r="G132" s="32">
        <v>0</v>
      </c>
      <c r="H132" s="22">
        <f t="shared" si="1"/>
        <v>0</v>
      </c>
    </row>
    <row r="133" spans="1:8" ht="30">
      <c r="A133" s="10" t="s">
        <v>356</v>
      </c>
      <c r="B133" s="19" t="s">
        <v>357</v>
      </c>
      <c r="C133" s="20" t="s">
        <v>358</v>
      </c>
      <c r="D133" s="21" t="s">
        <v>86</v>
      </c>
      <c r="E133" s="45">
        <v>1</v>
      </c>
      <c r="F133" s="38">
        <v>1</v>
      </c>
      <c r="G133" s="32">
        <v>0</v>
      </c>
      <c r="H133" s="22">
        <f t="shared" si="1"/>
        <v>0</v>
      </c>
    </row>
    <row r="134" spans="1:8" ht="15">
      <c r="A134" s="10" t="s">
        <v>359</v>
      </c>
      <c r="B134" s="19" t="s">
        <v>0</v>
      </c>
      <c r="C134" s="20"/>
      <c r="D134" s="21"/>
      <c r="E134" s="45"/>
      <c r="F134" s="38"/>
      <c r="G134" s="32"/>
      <c r="H134" s="22"/>
    </row>
    <row r="135" spans="1:8" ht="45">
      <c r="A135" s="10" t="s">
        <v>360</v>
      </c>
      <c r="B135" s="19" t="s">
        <v>361</v>
      </c>
      <c r="C135" s="20" t="s">
        <v>362</v>
      </c>
      <c r="D135" s="21" t="s">
        <v>16</v>
      </c>
      <c r="E135" s="45">
        <v>47.42</v>
      </c>
      <c r="F135" s="38">
        <v>1</v>
      </c>
      <c r="G135" s="32">
        <v>0</v>
      </c>
      <c r="H135" s="22">
        <f aca="true" t="shared" si="2" ref="H135:H198">E135*F135*G135</f>
        <v>0</v>
      </c>
    </row>
    <row r="136" spans="1:8" ht="15">
      <c r="A136" s="10" t="s">
        <v>363</v>
      </c>
      <c r="B136" s="19" t="s">
        <v>364</v>
      </c>
      <c r="C136" s="20" t="s">
        <v>365</v>
      </c>
      <c r="D136" s="21" t="s">
        <v>16</v>
      </c>
      <c r="E136" s="45">
        <v>15.5</v>
      </c>
      <c r="F136" s="38">
        <v>1</v>
      </c>
      <c r="G136" s="32">
        <v>0</v>
      </c>
      <c r="H136" s="22">
        <f t="shared" si="2"/>
        <v>0</v>
      </c>
    </row>
    <row r="137" spans="1:8" ht="15">
      <c r="A137" s="10" t="s">
        <v>366</v>
      </c>
      <c r="B137" s="19" t="s">
        <v>367</v>
      </c>
      <c r="C137" s="20" t="s">
        <v>368</v>
      </c>
      <c r="D137" s="21" t="s">
        <v>86</v>
      </c>
      <c r="E137" s="45">
        <v>1</v>
      </c>
      <c r="F137" s="38">
        <v>1</v>
      </c>
      <c r="G137" s="32">
        <v>0</v>
      </c>
      <c r="H137" s="22">
        <f t="shared" si="2"/>
        <v>0</v>
      </c>
    </row>
    <row r="138" spans="1:8" ht="30">
      <c r="A138" s="10" t="s">
        <v>369</v>
      </c>
      <c r="B138" s="19" t="s">
        <v>370</v>
      </c>
      <c r="C138" s="20" t="s">
        <v>371</v>
      </c>
      <c r="D138" s="21" t="s">
        <v>351</v>
      </c>
      <c r="E138" s="45">
        <v>9</v>
      </c>
      <c r="F138" s="38">
        <v>1</v>
      </c>
      <c r="G138" s="32">
        <v>0</v>
      </c>
      <c r="H138" s="22">
        <f t="shared" si="2"/>
        <v>0</v>
      </c>
    </row>
    <row r="139" spans="1:8" ht="15">
      <c r="A139" s="10" t="s">
        <v>372</v>
      </c>
      <c r="B139" s="19" t="s">
        <v>373</v>
      </c>
      <c r="C139" s="20" t="s">
        <v>374</v>
      </c>
      <c r="D139" s="21" t="s">
        <v>86</v>
      </c>
      <c r="E139" s="45">
        <v>1</v>
      </c>
      <c r="F139" s="38">
        <v>1</v>
      </c>
      <c r="G139" s="32">
        <v>0</v>
      </c>
      <c r="H139" s="22">
        <f t="shared" si="2"/>
        <v>0</v>
      </c>
    </row>
    <row r="140" spans="1:8" ht="30">
      <c r="A140" s="10" t="s">
        <v>375</v>
      </c>
      <c r="B140" s="19" t="s">
        <v>376</v>
      </c>
      <c r="C140" s="20" t="s">
        <v>377</v>
      </c>
      <c r="D140" s="21" t="s">
        <v>86</v>
      </c>
      <c r="E140" s="45">
        <v>1</v>
      </c>
      <c r="F140" s="38">
        <v>1</v>
      </c>
      <c r="G140" s="32">
        <v>0</v>
      </c>
      <c r="H140" s="22">
        <f t="shared" si="2"/>
        <v>0</v>
      </c>
    </row>
    <row r="141" spans="1:8" ht="15">
      <c r="A141" s="10" t="s">
        <v>378</v>
      </c>
      <c r="B141" s="19" t="s">
        <v>379</v>
      </c>
      <c r="C141" s="20" t="s">
        <v>380</v>
      </c>
      <c r="D141" s="21" t="s">
        <v>86</v>
      </c>
      <c r="E141" s="45">
        <v>2</v>
      </c>
      <c r="F141" s="38">
        <v>1</v>
      </c>
      <c r="G141" s="32">
        <v>0</v>
      </c>
      <c r="H141" s="22">
        <f t="shared" si="2"/>
        <v>0</v>
      </c>
    </row>
    <row r="142" spans="1:8" ht="15">
      <c r="A142" s="10" t="s">
        <v>381</v>
      </c>
      <c r="B142" s="19" t="s">
        <v>382</v>
      </c>
      <c r="C142" s="20" t="s">
        <v>383</v>
      </c>
      <c r="D142" s="21" t="s">
        <v>351</v>
      </c>
      <c r="E142" s="45">
        <v>1</v>
      </c>
      <c r="F142" s="38">
        <v>1</v>
      </c>
      <c r="G142" s="32">
        <v>0</v>
      </c>
      <c r="H142" s="22">
        <f t="shared" si="2"/>
        <v>0</v>
      </c>
    </row>
    <row r="143" spans="1:8" ht="30">
      <c r="A143" s="10" t="s">
        <v>384</v>
      </c>
      <c r="B143" s="19" t="s">
        <v>385</v>
      </c>
      <c r="C143" s="20" t="s">
        <v>386</v>
      </c>
      <c r="D143" s="21" t="s">
        <v>351</v>
      </c>
      <c r="E143" s="45">
        <v>3</v>
      </c>
      <c r="F143" s="38">
        <v>1</v>
      </c>
      <c r="G143" s="32">
        <v>0</v>
      </c>
      <c r="H143" s="22">
        <f t="shared" si="2"/>
        <v>0</v>
      </c>
    </row>
    <row r="144" spans="1:8" ht="15">
      <c r="A144" s="10" t="s">
        <v>387</v>
      </c>
      <c r="B144" s="19" t="s">
        <v>388</v>
      </c>
      <c r="C144" s="20" t="s">
        <v>389</v>
      </c>
      <c r="D144" s="21" t="s">
        <v>351</v>
      </c>
      <c r="E144" s="45">
        <v>3</v>
      </c>
      <c r="F144" s="38">
        <v>1</v>
      </c>
      <c r="G144" s="32">
        <v>0</v>
      </c>
      <c r="H144" s="22">
        <f t="shared" si="2"/>
        <v>0</v>
      </c>
    </row>
    <row r="145" spans="1:8" ht="15">
      <c r="A145" s="10" t="s">
        <v>390</v>
      </c>
      <c r="B145" s="19" t="s">
        <v>0</v>
      </c>
      <c r="C145" s="20"/>
      <c r="D145" s="21"/>
      <c r="E145" s="45"/>
      <c r="F145" s="38"/>
      <c r="G145" s="32"/>
      <c r="H145" s="22"/>
    </row>
    <row r="146" spans="1:8" ht="60">
      <c r="A146" s="10" t="s">
        <v>391</v>
      </c>
      <c r="B146" s="19" t="s">
        <v>337</v>
      </c>
      <c r="C146" s="20" t="s">
        <v>392</v>
      </c>
      <c r="D146" s="21" t="s">
        <v>338</v>
      </c>
      <c r="E146" s="45">
        <v>1</v>
      </c>
      <c r="F146" s="38">
        <v>1</v>
      </c>
      <c r="G146" s="32">
        <v>0</v>
      </c>
      <c r="H146" s="22">
        <f t="shared" si="2"/>
        <v>0</v>
      </c>
    </row>
    <row r="147" spans="1:8" ht="60">
      <c r="A147" s="10" t="s">
        <v>393</v>
      </c>
      <c r="B147" s="19" t="s">
        <v>394</v>
      </c>
      <c r="C147" s="20" t="s">
        <v>395</v>
      </c>
      <c r="D147" s="21" t="s">
        <v>338</v>
      </c>
      <c r="E147" s="45">
        <v>1</v>
      </c>
      <c r="F147" s="38">
        <v>1</v>
      </c>
      <c r="G147" s="32">
        <v>0</v>
      </c>
      <c r="H147" s="22">
        <f t="shared" si="2"/>
        <v>0</v>
      </c>
    </row>
    <row r="148" spans="1:8" ht="75">
      <c r="A148" s="10" t="s">
        <v>396</v>
      </c>
      <c r="B148" s="19" t="s">
        <v>341</v>
      </c>
      <c r="C148" s="20" t="s">
        <v>397</v>
      </c>
      <c r="D148" s="21" t="s">
        <v>338</v>
      </c>
      <c r="E148" s="45">
        <v>2</v>
      </c>
      <c r="F148" s="38">
        <v>1</v>
      </c>
      <c r="G148" s="32">
        <v>0</v>
      </c>
      <c r="H148" s="22">
        <f t="shared" si="2"/>
        <v>0</v>
      </c>
    </row>
    <row r="149" spans="1:8" ht="45">
      <c r="A149" s="10" t="s">
        <v>398</v>
      </c>
      <c r="B149" s="19" t="s">
        <v>399</v>
      </c>
      <c r="C149" s="20" t="s">
        <v>400</v>
      </c>
      <c r="D149" s="21" t="s">
        <v>86</v>
      </c>
      <c r="E149" s="45">
        <v>1</v>
      </c>
      <c r="F149" s="38">
        <v>1</v>
      </c>
      <c r="G149" s="32">
        <v>0</v>
      </c>
      <c r="H149" s="22">
        <f t="shared" si="2"/>
        <v>0</v>
      </c>
    </row>
    <row r="150" spans="1:8" ht="30">
      <c r="A150" s="10" t="s">
        <v>401</v>
      </c>
      <c r="B150" s="19" t="s">
        <v>402</v>
      </c>
      <c r="C150" s="20" t="s">
        <v>403</v>
      </c>
      <c r="D150" s="21" t="s">
        <v>86</v>
      </c>
      <c r="E150" s="45">
        <v>1</v>
      </c>
      <c r="F150" s="38">
        <v>1</v>
      </c>
      <c r="G150" s="32">
        <v>0</v>
      </c>
      <c r="H150" s="22">
        <f t="shared" si="2"/>
        <v>0</v>
      </c>
    </row>
    <row r="151" spans="1:8" ht="30">
      <c r="A151" s="10" t="s">
        <v>404</v>
      </c>
      <c r="B151" s="19" t="s">
        <v>405</v>
      </c>
      <c r="C151" s="20" t="s">
        <v>406</v>
      </c>
      <c r="D151" s="21" t="s">
        <v>86</v>
      </c>
      <c r="E151" s="45">
        <v>1</v>
      </c>
      <c r="F151" s="38">
        <v>1</v>
      </c>
      <c r="G151" s="32">
        <v>0</v>
      </c>
      <c r="H151" s="22">
        <f t="shared" si="2"/>
        <v>0</v>
      </c>
    </row>
    <row r="152" spans="1:8" ht="15">
      <c r="A152" s="10" t="s">
        <v>407</v>
      </c>
      <c r="B152" s="19" t="s">
        <v>408</v>
      </c>
      <c r="C152" s="20" t="s">
        <v>409</v>
      </c>
      <c r="D152" s="21" t="s">
        <v>86</v>
      </c>
      <c r="E152" s="45">
        <v>1</v>
      </c>
      <c r="F152" s="38">
        <v>1</v>
      </c>
      <c r="G152" s="32">
        <v>0</v>
      </c>
      <c r="H152" s="22">
        <f t="shared" si="2"/>
        <v>0</v>
      </c>
    </row>
    <row r="153" spans="1:8" ht="30">
      <c r="A153" s="10" t="s">
        <v>410</v>
      </c>
      <c r="B153" s="19" t="s">
        <v>411</v>
      </c>
      <c r="C153" s="20" t="s">
        <v>412</v>
      </c>
      <c r="D153" s="21" t="s">
        <v>16</v>
      </c>
      <c r="E153" s="45">
        <v>15</v>
      </c>
      <c r="F153" s="38">
        <v>1</v>
      </c>
      <c r="G153" s="32">
        <v>0</v>
      </c>
      <c r="H153" s="22">
        <f t="shared" si="2"/>
        <v>0</v>
      </c>
    </row>
    <row r="154" spans="1:8" ht="60">
      <c r="A154" s="10" t="s">
        <v>413</v>
      </c>
      <c r="B154" s="19" t="s">
        <v>326</v>
      </c>
      <c r="C154" s="20" t="s">
        <v>414</v>
      </c>
      <c r="D154" s="21" t="s">
        <v>16</v>
      </c>
      <c r="E154" s="45">
        <v>13.5</v>
      </c>
      <c r="F154" s="38">
        <v>1</v>
      </c>
      <c r="G154" s="32">
        <v>0</v>
      </c>
      <c r="H154" s="22">
        <f t="shared" si="2"/>
        <v>0</v>
      </c>
    </row>
    <row r="155" spans="1:8" ht="60">
      <c r="A155" s="10" t="s">
        <v>415</v>
      </c>
      <c r="B155" s="19" t="s">
        <v>416</v>
      </c>
      <c r="C155" s="20" t="s">
        <v>417</v>
      </c>
      <c r="D155" s="21" t="s">
        <v>16</v>
      </c>
      <c r="E155" s="45">
        <v>1</v>
      </c>
      <c r="F155" s="38">
        <v>1</v>
      </c>
      <c r="G155" s="32">
        <v>0</v>
      </c>
      <c r="H155" s="22">
        <f t="shared" si="2"/>
        <v>0</v>
      </c>
    </row>
    <row r="156" spans="1:8" ht="60">
      <c r="A156" s="10" t="s">
        <v>418</v>
      </c>
      <c r="B156" s="19" t="s">
        <v>329</v>
      </c>
      <c r="C156" s="20" t="s">
        <v>419</v>
      </c>
      <c r="D156" s="21" t="s">
        <v>16</v>
      </c>
      <c r="E156" s="45">
        <v>3.6</v>
      </c>
      <c r="F156" s="38">
        <v>1</v>
      </c>
      <c r="G156" s="32">
        <v>0</v>
      </c>
      <c r="H156" s="22">
        <f t="shared" si="2"/>
        <v>0</v>
      </c>
    </row>
    <row r="157" spans="1:8" ht="60">
      <c r="A157" s="10" t="s">
        <v>420</v>
      </c>
      <c r="B157" s="19" t="s">
        <v>421</v>
      </c>
      <c r="C157" s="20" t="s">
        <v>422</v>
      </c>
      <c r="D157" s="21" t="s">
        <v>86</v>
      </c>
      <c r="E157" s="45">
        <v>1</v>
      </c>
      <c r="F157" s="38">
        <v>1</v>
      </c>
      <c r="G157" s="32">
        <v>0</v>
      </c>
      <c r="H157" s="22">
        <f t="shared" si="2"/>
        <v>0</v>
      </c>
    </row>
    <row r="158" spans="1:8" ht="60">
      <c r="A158" s="10" t="s">
        <v>423</v>
      </c>
      <c r="B158" s="19" t="s">
        <v>424</v>
      </c>
      <c r="C158" s="20" t="s">
        <v>425</v>
      </c>
      <c r="D158" s="21" t="s">
        <v>86</v>
      </c>
      <c r="E158" s="45">
        <v>1</v>
      </c>
      <c r="F158" s="38">
        <v>1</v>
      </c>
      <c r="G158" s="32">
        <v>0</v>
      </c>
      <c r="H158" s="22">
        <f t="shared" si="2"/>
        <v>0</v>
      </c>
    </row>
    <row r="159" spans="1:8" ht="15">
      <c r="A159" s="10" t="s">
        <v>426</v>
      </c>
      <c r="B159" s="19" t="s">
        <v>427</v>
      </c>
      <c r="C159" s="20" t="s">
        <v>428</v>
      </c>
      <c r="D159" s="21" t="s">
        <v>86</v>
      </c>
      <c r="E159" s="45">
        <v>1</v>
      </c>
      <c r="F159" s="38">
        <v>1</v>
      </c>
      <c r="G159" s="32">
        <v>0</v>
      </c>
      <c r="H159" s="22">
        <f t="shared" si="2"/>
        <v>0</v>
      </c>
    </row>
    <row r="160" spans="1:8" ht="75">
      <c r="A160" s="10" t="s">
        <v>429</v>
      </c>
      <c r="B160" s="19" t="s">
        <v>430</v>
      </c>
      <c r="C160" s="20" t="s">
        <v>431</v>
      </c>
      <c r="D160" s="21" t="s">
        <v>351</v>
      </c>
      <c r="E160" s="45">
        <v>1</v>
      </c>
      <c r="F160" s="38">
        <v>1</v>
      </c>
      <c r="G160" s="32">
        <v>0</v>
      </c>
      <c r="H160" s="22">
        <f t="shared" si="2"/>
        <v>0</v>
      </c>
    </row>
    <row r="161" spans="1:8" ht="75">
      <c r="A161" s="10" t="s">
        <v>432</v>
      </c>
      <c r="B161" s="19" t="s">
        <v>433</v>
      </c>
      <c r="C161" s="20" t="s">
        <v>434</v>
      </c>
      <c r="D161" s="21" t="s">
        <v>34</v>
      </c>
      <c r="E161" s="45">
        <v>7.56</v>
      </c>
      <c r="F161" s="38">
        <v>1</v>
      </c>
      <c r="G161" s="32">
        <v>0</v>
      </c>
      <c r="H161" s="22">
        <f t="shared" si="2"/>
        <v>0</v>
      </c>
    </row>
    <row r="162" spans="1:8" ht="45">
      <c r="A162" s="10" t="s">
        <v>435</v>
      </c>
      <c r="B162" s="19" t="s">
        <v>436</v>
      </c>
      <c r="C162" s="20" t="s">
        <v>437</v>
      </c>
      <c r="D162" s="21" t="s">
        <v>34</v>
      </c>
      <c r="E162" s="45">
        <v>0.95</v>
      </c>
      <c r="F162" s="38">
        <v>1</v>
      </c>
      <c r="G162" s="32">
        <v>0</v>
      </c>
      <c r="H162" s="22">
        <f t="shared" si="2"/>
        <v>0</v>
      </c>
    </row>
    <row r="163" spans="1:8" ht="45">
      <c r="A163" s="10" t="s">
        <v>438</v>
      </c>
      <c r="B163" s="19" t="s">
        <v>436</v>
      </c>
      <c r="C163" s="20" t="s">
        <v>439</v>
      </c>
      <c r="D163" s="21" t="s">
        <v>34</v>
      </c>
      <c r="E163" s="45">
        <v>0.95</v>
      </c>
      <c r="F163" s="38">
        <v>1</v>
      </c>
      <c r="G163" s="32">
        <v>0</v>
      </c>
      <c r="H163" s="22">
        <f t="shared" si="2"/>
        <v>0</v>
      </c>
    </row>
    <row r="164" spans="1:8" ht="75">
      <c r="A164" s="10" t="s">
        <v>440</v>
      </c>
      <c r="B164" s="19" t="s">
        <v>441</v>
      </c>
      <c r="C164" s="20" t="s">
        <v>442</v>
      </c>
      <c r="D164" s="21" t="s">
        <v>34</v>
      </c>
      <c r="E164" s="45">
        <v>5.66</v>
      </c>
      <c r="F164" s="38">
        <v>1</v>
      </c>
      <c r="G164" s="32">
        <v>0</v>
      </c>
      <c r="H164" s="22">
        <f t="shared" si="2"/>
        <v>0</v>
      </c>
    </row>
    <row r="165" spans="1:8" ht="90">
      <c r="A165" s="10" t="s">
        <v>443</v>
      </c>
      <c r="B165" s="19" t="s">
        <v>444</v>
      </c>
      <c r="C165" s="20" t="s">
        <v>445</v>
      </c>
      <c r="D165" s="21" t="s">
        <v>34</v>
      </c>
      <c r="E165" s="45">
        <v>1.9</v>
      </c>
      <c r="F165" s="38">
        <v>1</v>
      </c>
      <c r="G165" s="32">
        <v>0</v>
      </c>
      <c r="H165" s="22">
        <f t="shared" si="2"/>
        <v>0</v>
      </c>
    </row>
    <row r="166" spans="1:8" ht="90">
      <c r="A166" s="10" t="s">
        <v>446</v>
      </c>
      <c r="B166" s="19" t="s">
        <v>447</v>
      </c>
      <c r="C166" s="20" t="s">
        <v>448</v>
      </c>
      <c r="D166" s="21" t="s">
        <v>34</v>
      </c>
      <c r="E166" s="45">
        <v>1.9</v>
      </c>
      <c r="F166" s="38">
        <v>8</v>
      </c>
      <c r="G166" s="32">
        <v>0</v>
      </c>
      <c r="H166" s="22">
        <f t="shared" si="2"/>
        <v>0</v>
      </c>
    </row>
    <row r="167" spans="1:8" ht="60">
      <c r="A167" s="10" t="s">
        <v>449</v>
      </c>
      <c r="B167" s="19" t="s">
        <v>450</v>
      </c>
      <c r="C167" s="20" t="s">
        <v>451</v>
      </c>
      <c r="D167" s="21" t="s">
        <v>34</v>
      </c>
      <c r="E167" s="45">
        <v>5.66</v>
      </c>
      <c r="F167" s="38">
        <v>1</v>
      </c>
      <c r="G167" s="32">
        <v>0</v>
      </c>
      <c r="H167" s="22">
        <f t="shared" si="2"/>
        <v>0</v>
      </c>
    </row>
    <row r="168" spans="1:8" ht="75">
      <c r="A168" s="10" t="s">
        <v>452</v>
      </c>
      <c r="B168" s="19" t="s">
        <v>453</v>
      </c>
      <c r="C168" s="20" t="s">
        <v>454</v>
      </c>
      <c r="D168" s="21" t="s">
        <v>86</v>
      </c>
      <c r="E168" s="45">
        <v>1</v>
      </c>
      <c r="F168" s="38">
        <v>1</v>
      </c>
      <c r="G168" s="32">
        <v>0</v>
      </c>
      <c r="H168" s="22">
        <f t="shared" si="2"/>
        <v>0</v>
      </c>
    </row>
    <row r="169" spans="1:8" ht="15">
      <c r="A169" s="10" t="s">
        <v>455</v>
      </c>
      <c r="B169" s="19" t="s">
        <v>0</v>
      </c>
      <c r="C169" s="20"/>
      <c r="D169" s="21"/>
      <c r="E169" s="45"/>
      <c r="F169" s="38"/>
      <c r="G169" s="32"/>
      <c r="H169" s="22"/>
    </row>
    <row r="170" spans="1:8" ht="60">
      <c r="A170" s="10" t="s">
        <v>456</v>
      </c>
      <c r="B170" s="19" t="s">
        <v>421</v>
      </c>
      <c r="C170" s="20" t="s">
        <v>457</v>
      </c>
      <c r="D170" s="21" t="s">
        <v>86</v>
      </c>
      <c r="E170" s="45">
        <v>2</v>
      </c>
      <c r="F170" s="38">
        <v>1</v>
      </c>
      <c r="G170" s="32">
        <v>0</v>
      </c>
      <c r="H170" s="22">
        <f t="shared" si="2"/>
        <v>0</v>
      </c>
    </row>
    <row r="171" spans="1:8" ht="60">
      <c r="A171" s="10" t="s">
        <v>458</v>
      </c>
      <c r="B171" s="19" t="s">
        <v>459</v>
      </c>
      <c r="C171" s="20" t="s">
        <v>460</v>
      </c>
      <c r="D171" s="21" t="s">
        <v>16</v>
      </c>
      <c r="E171" s="45">
        <v>38</v>
      </c>
      <c r="F171" s="38">
        <v>1</v>
      </c>
      <c r="G171" s="32">
        <v>0</v>
      </c>
      <c r="H171" s="22">
        <f t="shared" si="2"/>
        <v>0</v>
      </c>
    </row>
    <row r="172" spans="1:8" ht="75">
      <c r="A172" s="10" t="s">
        <v>461</v>
      </c>
      <c r="B172" s="19" t="s">
        <v>462</v>
      </c>
      <c r="C172" s="20" t="s">
        <v>463</v>
      </c>
      <c r="D172" s="21" t="s">
        <v>351</v>
      </c>
      <c r="E172" s="45">
        <v>1</v>
      </c>
      <c r="F172" s="38">
        <v>1</v>
      </c>
      <c r="G172" s="32">
        <v>0</v>
      </c>
      <c r="H172" s="22">
        <f t="shared" si="2"/>
        <v>0</v>
      </c>
    </row>
    <row r="173" spans="1:8" ht="75">
      <c r="A173" s="10" t="s">
        <v>464</v>
      </c>
      <c r="B173" s="19" t="s">
        <v>465</v>
      </c>
      <c r="C173" s="20" t="s">
        <v>466</v>
      </c>
      <c r="D173" s="21" t="s">
        <v>16</v>
      </c>
      <c r="E173" s="45">
        <v>38</v>
      </c>
      <c r="F173" s="38">
        <v>1</v>
      </c>
      <c r="G173" s="32">
        <v>0</v>
      </c>
      <c r="H173" s="22">
        <f t="shared" si="2"/>
        <v>0</v>
      </c>
    </row>
    <row r="174" spans="1:8" ht="60">
      <c r="A174" s="10" t="s">
        <v>467</v>
      </c>
      <c r="B174" s="19" t="s">
        <v>468</v>
      </c>
      <c r="C174" s="20" t="s">
        <v>469</v>
      </c>
      <c r="D174" s="21" t="s">
        <v>16</v>
      </c>
      <c r="E174" s="45">
        <v>38</v>
      </c>
      <c r="F174" s="38">
        <v>1</v>
      </c>
      <c r="G174" s="32">
        <v>0</v>
      </c>
      <c r="H174" s="22">
        <f t="shared" si="2"/>
        <v>0</v>
      </c>
    </row>
    <row r="175" spans="1:8" ht="60">
      <c r="A175" s="10" t="s">
        <v>470</v>
      </c>
      <c r="B175" s="19" t="s">
        <v>471</v>
      </c>
      <c r="C175" s="20" t="s">
        <v>472</v>
      </c>
      <c r="D175" s="21" t="s">
        <v>16</v>
      </c>
      <c r="E175" s="45">
        <v>3</v>
      </c>
      <c r="F175" s="38">
        <v>1</v>
      </c>
      <c r="G175" s="32">
        <v>0</v>
      </c>
      <c r="H175" s="22">
        <f t="shared" si="2"/>
        <v>0</v>
      </c>
    </row>
    <row r="176" spans="1:8" ht="30">
      <c r="A176" s="10" t="s">
        <v>473</v>
      </c>
      <c r="B176" s="19" t="s">
        <v>474</v>
      </c>
      <c r="C176" s="20" t="s">
        <v>475</v>
      </c>
      <c r="D176" s="21" t="s">
        <v>351</v>
      </c>
      <c r="E176" s="45">
        <v>1</v>
      </c>
      <c r="F176" s="38">
        <v>1</v>
      </c>
      <c r="G176" s="32">
        <v>0</v>
      </c>
      <c r="H176" s="22">
        <f t="shared" si="2"/>
        <v>0</v>
      </c>
    </row>
    <row r="177" spans="1:8" ht="15">
      <c r="A177" s="10" t="s">
        <v>476</v>
      </c>
      <c r="B177" s="19" t="s">
        <v>477</v>
      </c>
      <c r="C177" s="20" t="s">
        <v>478</v>
      </c>
      <c r="D177" s="21" t="s">
        <v>351</v>
      </c>
      <c r="E177" s="45">
        <v>1</v>
      </c>
      <c r="F177" s="38">
        <v>1</v>
      </c>
      <c r="G177" s="32">
        <v>0</v>
      </c>
      <c r="H177" s="22">
        <f t="shared" si="2"/>
        <v>0</v>
      </c>
    </row>
    <row r="178" spans="1:8" ht="75">
      <c r="A178" s="10" t="s">
        <v>479</v>
      </c>
      <c r="B178" s="19" t="s">
        <v>480</v>
      </c>
      <c r="C178" s="20" t="s">
        <v>481</v>
      </c>
      <c r="D178" s="21" t="s">
        <v>86</v>
      </c>
      <c r="E178" s="45">
        <v>4</v>
      </c>
      <c r="F178" s="38">
        <v>1</v>
      </c>
      <c r="G178" s="32">
        <v>0</v>
      </c>
      <c r="H178" s="22">
        <f t="shared" si="2"/>
        <v>0</v>
      </c>
    </row>
    <row r="179" spans="1:8" ht="30">
      <c r="A179" s="10" t="s">
        <v>482</v>
      </c>
      <c r="B179" s="19" t="s">
        <v>483</v>
      </c>
      <c r="C179" s="20" t="s">
        <v>484</v>
      </c>
      <c r="D179" s="21" t="s">
        <v>351</v>
      </c>
      <c r="E179" s="45">
        <v>1</v>
      </c>
      <c r="F179" s="38">
        <v>1</v>
      </c>
      <c r="G179" s="32">
        <v>0</v>
      </c>
      <c r="H179" s="22">
        <f t="shared" si="2"/>
        <v>0</v>
      </c>
    </row>
    <row r="180" spans="1:8" ht="105">
      <c r="A180" s="10" t="s">
        <v>485</v>
      </c>
      <c r="B180" s="19" t="s">
        <v>486</v>
      </c>
      <c r="C180" s="20" t="s">
        <v>487</v>
      </c>
      <c r="D180" s="21" t="s">
        <v>86</v>
      </c>
      <c r="E180" s="45">
        <v>7</v>
      </c>
      <c r="F180" s="38">
        <v>1</v>
      </c>
      <c r="G180" s="32">
        <v>0</v>
      </c>
      <c r="H180" s="22">
        <f t="shared" si="2"/>
        <v>0</v>
      </c>
    </row>
    <row r="181" spans="1:8" ht="60">
      <c r="A181" s="10" t="s">
        <v>488</v>
      </c>
      <c r="B181" s="19" t="s">
        <v>489</v>
      </c>
      <c r="C181" s="20" t="s">
        <v>490</v>
      </c>
      <c r="D181" s="21" t="s">
        <v>86</v>
      </c>
      <c r="E181" s="45">
        <v>2</v>
      </c>
      <c r="F181" s="38">
        <v>1</v>
      </c>
      <c r="G181" s="32">
        <v>0</v>
      </c>
      <c r="H181" s="22">
        <f t="shared" si="2"/>
        <v>0</v>
      </c>
    </row>
    <row r="182" spans="1:8" ht="120">
      <c r="A182" s="10" t="s">
        <v>491</v>
      </c>
      <c r="B182" s="19" t="s">
        <v>492</v>
      </c>
      <c r="C182" s="20" t="s">
        <v>493</v>
      </c>
      <c r="D182" s="21" t="s">
        <v>20</v>
      </c>
      <c r="E182" s="45">
        <v>4.64</v>
      </c>
      <c r="F182" s="38">
        <v>1</v>
      </c>
      <c r="G182" s="32">
        <v>0</v>
      </c>
      <c r="H182" s="22">
        <f t="shared" si="2"/>
        <v>0</v>
      </c>
    </row>
    <row r="183" spans="1:8" ht="60">
      <c r="A183" s="10" t="s">
        <v>494</v>
      </c>
      <c r="B183" s="19" t="s">
        <v>495</v>
      </c>
      <c r="C183" s="20" t="s">
        <v>496</v>
      </c>
      <c r="D183" s="21" t="s">
        <v>16</v>
      </c>
      <c r="E183" s="45">
        <v>38</v>
      </c>
      <c r="F183" s="38">
        <v>1</v>
      </c>
      <c r="G183" s="32">
        <v>0</v>
      </c>
      <c r="H183" s="22">
        <f t="shared" si="2"/>
        <v>0</v>
      </c>
    </row>
    <row r="184" spans="1:8" ht="45">
      <c r="A184" s="10" t="s">
        <v>497</v>
      </c>
      <c r="B184" s="19" t="s">
        <v>408</v>
      </c>
      <c r="C184" s="20" t="s">
        <v>498</v>
      </c>
      <c r="D184" s="21" t="s">
        <v>86</v>
      </c>
      <c r="E184" s="45">
        <v>1</v>
      </c>
      <c r="F184" s="38">
        <v>1</v>
      </c>
      <c r="G184" s="32">
        <v>0</v>
      </c>
      <c r="H184" s="22">
        <f t="shared" si="2"/>
        <v>0</v>
      </c>
    </row>
    <row r="185" spans="1:8" ht="15">
      <c r="A185" s="10" t="s">
        <v>499</v>
      </c>
      <c r="B185" s="19" t="s">
        <v>0</v>
      </c>
      <c r="C185" s="20"/>
      <c r="D185" s="21"/>
      <c r="E185" s="45"/>
      <c r="F185" s="38"/>
      <c r="G185" s="32"/>
      <c r="H185" s="22"/>
    </row>
    <row r="186" spans="1:8" ht="409.5">
      <c r="A186" s="10" t="s">
        <v>500</v>
      </c>
      <c r="B186" s="19" t="s">
        <v>501</v>
      </c>
      <c r="C186" s="20" t="s">
        <v>502</v>
      </c>
      <c r="D186" s="21" t="s">
        <v>86</v>
      </c>
      <c r="E186" s="45">
        <v>2</v>
      </c>
      <c r="F186" s="38">
        <v>1</v>
      </c>
      <c r="G186" s="32">
        <v>0</v>
      </c>
      <c r="H186" s="22">
        <f t="shared" si="2"/>
        <v>0</v>
      </c>
    </row>
    <row r="187" spans="1:8" ht="15">
      <c r="A187" s="10" t="s">
        <v>503</v>
      </c>
      <c r="B187" s="19" t="s">
        <v>504</v>
      </c>
      <c r="C187" s="20" t="s">
        <v>506</v>
      </c>
      <c r="D187" s="21" t="s">
        <v>505</v>
      </c>
      <c r="E187" s="45">
        <v>4</v>
      </c>
      <c r="F187" s="38">
        <v>1</v>
      </c>
      <c r="G187" s="32">
        <v>0</v>
      </c>
      <c r="H187" s="22">
        <f t="shared" si="2"/>
        <v>0</v>
      </c>
    </row>
    <row r="188" spans="1:8" ht="90">
      <c r="A188" s="10" t="s">
        <v>507</v>
      </c>
      <c r="B188" s="19" t="s">
        <v>508</v>
      </c>
      <c r="C188" s="20" t="s">
        <v>509</v>
      </c>
      <c r="D188" s="21" t="s">
        <v>20</v>
      </c>
      <c r="E188" s="45">
        <v>5.65</v>
      </c>
      <c r="F188" s="38">
        <v>1</v>
      </c>
      <c r="G188" s="32">
        <v>0</v>
      </c>
      <c r="H188" s="22">
        <f t="shared" si="2"/>
        <v>0</v>
      </c>
    </row>
    <row r="189" spans="1:8" ht="30">
      <c r="A189" s="10" t="s">
        <v>510</v>
      </c>
      <c r="B189" s="19" t="s">
        <v>511</v>
      </c>
      <c r="C189" s="20" t="s">
        <v>512</v>
      </c>
      <c r="D189" s="21" t="s">
        <v>505</v>
      </c>
      <c r="E189" s="45">
        <v>4</v>
      </c>
      <c r="F189" s="38">
        <v>1</v>
      </c>
      <c r="G189" s="32">
        <v>0</v>
      </c>
      <c r="H189" s="22">
        <f t="shared" si="2"/>
        <v>0</v>
      </c>
    </row>
    <row r="190" spans="1:8" ht="90">
      <c r="A190" s="10" t="s">
        <v>513</v>
      </c>
      <c r="B190" s="19" t="s">
        <v>514</v>
      </c>
      <c r="C190" s="20" t="s">
        <v>516</v>
      </c>
      <c r="D190" s="21" t="s">
        <v>515</v>
      </c>
      <c r="E190" s="45">
        <v>9</v>
      </c>
      <c r="F190" s="38">
        <v>1</v>
      </c>
      <c r="G190" s="32">
        <v>0</v>
      </c>
      <c r="H190" s="22">
        <f t="shared" si="2"/>
        <v>0</v>
      </c>
    </row>
    <row r="191" spans="1:8" ht="90">
      <c r="A191" s="10" t="s">
        <v>517</v>
      </c>
      <c r="B191" s="19" t="s">
        <v>518</v>
      </c>
      <c r="C191" s="20" t="s">
        <v>519</v>
      </c>
      <c r="D191" s="21" t="s">
        <v>86</v>
      </c>
      <c r="E191" s="45">
        <v>4</v>
      </c>
      <c r="F191" s="38">
        <v>1</v>
      </c>
      <c r="G191" s="32">
        <v>0</v>
      </c>
      <c r="H191" s="22">
        <f t="shared" si="2"/>
        <v>0</v>
      </c>
    </row>
    <row r="192" spans="1:8" ht="90">
      <c r="A192" s="10" t="s">
        <v>520</v>
      </c>
      <c r="B192" s="19" t="s">
        <v>521</v>
      </c>
      <c r="C192" s="20" t="s">
        <v>522</v>
      </c>
      <c r="D192" s="21" t="s">
        <v>86</v>
      </c>
      <c r="E192" s="45">
        <v>5</v>
      </c>
      <c r="F192" s="38">
        <v>1</v>
      </c>
      <c r="G192" s="32">
        <v>0</v>
      </c>
      <c r="H192" s="22">
        <f t="shared" si="2"/>
        <v>0</v>
      </c>
    </row>
    <row r="193" spans="1:8" ht="45">
      <c r="A193" s="10" t="s">
        <v>523</v>
      </c>
      <c r="B193" s="19" t="s">
        <v>524</v>
      </c>
      <c r="C193" s="20" t="s">
        <v>525</v>
      </c>
      <c r="D193" s="21" t="s">
        <v>86</v>
      </c>
      <c r="E193" s="45">
        <v>1</v>
      </c>
      <c r="F193" s="38">
        <v>1</v>
      </c>
      <c r="G193" s="32">
        <v>0</v>
      </c>
      <c r="H193" s="22">
        <f t="shared" si="2"/>
        <v>0</v>
      </c>
    </row>
    <row r="194" spans="1:8" ht="60">
      <c r="A194" s="10" t="s">
        <v>526</v>
      </c>
      <c r="B194" s="19" t="s">
        <v>527</v>
      </c>
      <c r="C194" s="20" t="s">
        <v>528</v>
      </c>
      <c r="D194" s="21" t="s">
        <v>20</v>
      </c>
      <c r="E194" s="45">
        <v>1.76</v>
      </c>
      <c r="F194" s="38">
        <v>1</v>
      </c>
      <c r="G194" s="32">
        <v>0</v>
      </c>
      <c r="H194" s="22">
        <f t="shared" si="2"/>
        <v>0</v>
      </c>
    </row>
    <row r="195" spans="1:8" ht="75">
      <c r="A195" s="10" t="s">
        <v>529</v>
      </c>
      <c r="B195" s="19" t="s">
        <v>530</v>
      </c>
      <c r="C195" s="20" t="s">
        <v>531</v>
      </c>
      <c r="D195" s="21" t="s">
        <v>20</v>
      </c>
      <c r="E195" s="45">
        <v>1.76</v>
      </c>
      <c r="F195" s="38">
        <v>1</v>
      </c>
      <c r="G195" s="32">
        <v>0</v>
      </c>
      <c r="H195" s="22">
        <f t="shared" si="2"/>
        <v>0</v>
      </c>
    </row>
    <row r="196" spans="1:8" ht="15">
      <c r="A196" s="23" t="s">
        <v>532</v>
      </c>
      <c r="B196" s="24" t="s">
        <v>11</v>
      </c>
      <c r="C196" s="25" t="s">
        <v>533</v>
      </c>
      <c r="D196" s="26" t="s">
        <v>0</v>
      </c>
      <c r="E196" s="46" t="s">
        <v>0</v>
      </c>
      <c r="F196" s="39" t="s">
        <v>0</v>
      </c>
      <c r="G196" s="27"/>
      <c r="H196" s="28"/>
    </row>
    <row r="197" spans="1:8" ht="60">
      <c r="A197" s="10" t="s">
        <v>534</v>
      </c>
      <c r="B197" s="19" t="s">
        <v>535</v>
      </c>
      <c r="C197" s="20" t="s">
        <v>536</v>
      </c>
      <c r="D197" s="21" t="s">
        <v>86</v>
      </c>
      <c r="E197" s="45">
        <v>16</v>
      </c>
      <c r="F197" s="38">
        <v>1</v>
      </c>
      <c r="G197" s="32">
        <v>0</v>
      </c>
      <c r="H197" s="22">
        <f t="shared" si="2"/>
        <v>0</v>
      </c>
    </row>
    <row r="198" spans="1:8" ht="30">
      <c r="A198" s="10" t="s">
        <v>537</v>
      </c>
      <c r="B198" s="19" t="s">
        <v>538</v>
      </c>
      <c r="C198" s="20" t="s">
        <v>539</v>
      </c>
      <c r="D198" s="21" t="s">
        <v>86</v>
      </c>
      <c r="E198" s="45">
        <v>1</v>
      </c>
      <c r="F198" s="38">
        <v>1</v>
      </c>
      <c r="G198" s="32">
        <v>0</v>
      </c>
      <c r="H198" s="22">
        <f t="shared" si="2"/>
        <v>0</v>
      </c>
    </row>
    <row r="199" spans="1:8" ht="30">
      <c r="A199" s="10" t="s">
        <v>540</v>
      </c>
      <c r="B199" s="19" t="s">
        <v>541</v>
      </c>
      <c r="C199" s="20" t="s">
        <v>542</v>
      </c>
      <c r="D199" s="21" t="s">
        <v>86</v>
      </c>
      <c r="E199" s="45">
        <v>70</v>
      </c>
      <c r="F199" s="38">
        <v>1</v>
      </c>
      <c r="G199" s="32">
        <v>0</v>
      </c>
      <c r="H199" s="22">
        <f aca="true" t="shared" si="3" ref="H199:H262">E199*F199*G199</f>
        <v>0</v>
      </c>
    </row>
    <row r="200" spans="1:8" ht="60">
      <c r="A200" s="10" t="s">
        <v>543</v>
      </c>
      <c r="B200" s="19" t="s">
        <v>544</v>
      </c>
      <c r="C200" s="20" t="s">
        <v>545</v>
      </c>
      <c r="D200" s="21" t="s">
        <v>86</v>
      </c>
      <c r="E200" s="45">
        <v>1</v>
      </c>
      <c r="F200" s="38">
        <v>1</v>
      </c>
      <c r="G200" s="32">
        <v>0</v>
      </c>
      <c r="H200" s="22">
        <f t="shared" si="3"/>
        <v>0</v>
      </c>
    </row>
    <row r="201" spans="1:8" ht="45">
      <c r="A201" s="10" t="s">
        <v>546</v>
      </c>
      <c r="B201" s="19" t="s">
        <v>547</v>
      </c>
      <c r="C201" s="20" t="s">
        <v>548</v>
      </c>
      <c r="D201" s="21" t="s">
        <v>16</v>
      </c>
      <c r="E201" s="45">
        <v>5</v>
      </c>
      <c r="F201" s="38">
        <v>1</v>
      </c>
      <c r="G201" s="32">
        <v>0</v>
      </c>
      <c r="H201" s="22">
        <f t="shared" si="3"/>
        <v>0</v>
      </c>
    </row>
    <row r="202" spans="1:8" ht="30">
      <c r="A202" s="10" t="s">
        <v>549</v>
      </c>
      <c r="B202" s="19" t="s">
        <v>550</v>
      </c>
      <c r="C202" s="20" t="s">
        <v>551</v>
      </c>
      <c r="D202" s="21" t="s">
        <v>86</v>
      </c>
      <c r="E202" s="45">
        <v>5</v>
      </c>
      <c r="F202" s="38">
        <v>1</v>
      </c>
      <c r="G202" s="32">
        <v>0</v>
      </c>
      <c r="H202" s="22">
        <f t="shared" si="3"/>
        <v>0</v>
      </c>
    </row>
    <row r="203" spans="1:8" ht="45">
      <c r="A203" s="10" t="s">
        <v>552</v>
      </c>
      <c r="B203" s="19" t="s">
        <v>553</v>
      </c>
      <c r="C203" s="20" t="s">
        <v>554</v>
      </c>
      <c r="D203" s="21" t="s">
        <v>16</v>
      </c>
      <c r="E203" s="45">
        <v>5</v>
      </c>
      <c r="F203" s="38">
        <v>1</v>
      </c>
      <c r="G203" s="32">
        <v>0</v>
      </c>
      <c r="H203" s="22">
        <f t="shared" si="3"/>
        <v>0</v>
      </c>
    </row>
    <row r="204" spans="1:8" ht="60">
      <c r="A204" s="10" t="s">
        <v>555</v>
      </c>
      <c r="B204" s="19" t="s">
        <v>547</v>
      </c>
      <c r="C204" s="20" t="s">
        <v>556</v>
      </c>
      <c r="D204" s="21" t="s">
        <v>16</v>
      </c>
      <c r="E204" s="45">
        <v>40</v>
      </c>
      <c r="F204" s="38">
        <v>1</v>
      </c>
      <c r="G204" s="32">
        <v>0</v>
      </c>
      <c r="H204" s="22">
        <f t="shared" si="3"/>
        <v>0</v>
      </c>
    </row>
    <row r="205" spans="1:8" ht="15">
      <c r="A205" s="10" t="s">
        <v>557</v>
      </c>
      <c r="B205" s="19" t="s">
        <v>558</v>
      </c>
      <c r="C205" s="20" t="s">
        <v>559</v>
      </c>
      <c r="D205" s="21" t="s">
        <v>16</v>
      </c>
      <c r="E205" s="45">
        <v>45</v>
      </c>
      <c r="F205" s="38">
        <v>1</v>
      </c>
      <c r="G205" s="32">
        <v>0</v>
      </c>
      <c r="H205" s="22">
        <f t="shared" si="3"/>
        <v>0</v>
      </c>
    </row>
    <row r="206" spans="1:8" ht="15">
      <c r="A206" s="10" t="s">
        <v>560</v>
      </c>
      <c r="B206" s="19" t="s">
        <v>561</v>
      </c>
      <c r="C206" s="20" t="s">
        <v>562</v>
      </c>
      <c r="D206" s="21" t="s">
        <v>86</v>
      </c>
      <c r="E206" s="45">
        <v>10</v>
      </c>
      <c r="F206" s="38">
        <v>1</v>
      </c>
      <c r="G206" s="32">
        <v>0</v>
      </c>
      <c r="H206" s="22">
        <f t="shared" si="3"/>
        <v>0</v>
      </c>
    </row>
    <row r="207" spans="1:8" ht="30">
      <c r="A207" s="10" t="s">
        <v>563</v>
      </c>
      <c r="B207" s="19" t="s">
        <v>564</v>
      </c>
      <c r="C207" s="20" t="s">
        <v>565</v>
      </c>
      <c r="D207" s="21" t="s">
        <v>16</v>
      </c>
      <c r="E207" s="45">
        <v>40</v>
      </c>
      <c r="F207" s="38">
        <v>1</v>
      </c>
      <c r="G207" s="32">
        <v>0</v>
      </c>
      <c r="H207" s="22">
        <f t="shared" si="3"/>
        <v>0</v>
      </c>
    </row>
    <row r="208" spans="1:8" ht="30">
      <c r="A208" s="10" t="s">
        <v>566</v>
      </c>
      <c r="B208" s="19" t="s">
        <v>567</v>
      </c>
      <c r="C208" s="20" t="s">
        <v>568</v>
      </c>
      <c r="D208" s="21" t="s">
        <v>86</v>
      </c>
      <c r="E208" s="45">
        <v>35</v>
      </c>
      <c r="F208" s="38">
        <v>1</v>
      </c>
      <c r="G208" s="32">
        <v>0</v>
      </c>
      <c r="H208" s="22">
        <f t="shared" si="3"/>
        <v>0</v>
      </c>
    </row>
    <row r="209" spans="1:8" ht="30">
      <c r="A209" s="10" t="s">
        <v>569</v>
      </c>
      <c r="B209" s="19" t="s">
        <v>564</v>
      </c>
      <c r="C209" s="20" t="s">
        <v>570</v>
      </c>
      <c r="D209" s="21" t="s">
        <v>16</v>
      </c>
      <c r="E209" s="45">
        <v>40</v>
      </c>
      <c r="F209" s="38">
        <v>1</v>
      </c>
      <c r="G209" s="32">
        <v>0</v>
      </c>
      <c r="H209" s="22">
        <f t="shared" si="3"/>
        <v>0</v>
      </c>
    </row>
    <row r="210" spans="1:8" ht="60">
      <c r="A210" s="10" t="s">
        <v>571</v>
      </c>
      <c r="B210" s="19" t="s">
        <v>572</v>
      </c>
      <c r="C210" s="20" t="s">
        <v>573</v>
      </c>
      <c r="D210" s="21" t="s">
        <v>16</v>
      </c>
      <c r="E210" s="45">
        <v>40</v>
      </c>
      <c r="F210" s="38">
        <v>1</v>
      </c>
      <c r="G210" s="32">
        <v>0</v>
      </c>
      <c r="H210" s="22">
        <f t="shared" si="3"/>
        <v>0</v>
      </c>
    </row>
    <row r="211" spans="1:8" ht="30">
      <c r="A211" s="10" t="s">
        <v>574</v>
      </c>
      <c r="B211" s="19" t="s">
        <v>547</v>
      </c>
      <c r="C211" s="20" t="s">
        <v>575</v>
      </c>
      <c r="D211" s="21" t="s">
        <v>16</v>
      </c>
      <c r="E211" s="45">
        <v>40</v>
      </c>
      <c r="F211" s="38">
        <v>1</v>
      </c>
      <c r="G211" s="32">
        <v>0</v>
      </c>
      <c r="H211" s="22">
        <f t="shared" si="3"/>
        <v>0</v>
      </c>
    </row>
    <row r="212" spans="1:8" ht="30">
      <c r="A212" s="10" t="s">
        <v>576</v>
      </c>
      <c r="B212" s="19" t="s">
        <v>577</v>
      </c>
      <c r="C212" s="20" t="s">
        <v>578</v>
      </c>
      <c r="D212" s="21" t="s">
        <v>515</v>
      </c>
      <c r="E212" s="45">
        <v>16</v>
      </c>
      <c r="F212" s="38">
        <v>1</v>
      </c>
      <c r="G212" s="32">
        <v>0</v>
      </c>
      <c r="H212" s="22">
        <f t="shared" si="3"/>
        <v>0</v>
      </c>
    </row>
    <row r="213" spans="1:8" ht="30">
      <c r="A213" s="10" t="s">
        <v>579</v>
      </c>
      <c r="B213" s="19" t="s">
        <v>550</v>
      </c>
      <c r="C213" s="20" t="s">
        <v>580</v>
      </c>
      <c r="D213" s="21" t="s">
        <v>86</v>
      </c>
      <c r="E213" s="45">
        <v>8</v>
      </c>
      <c r="F213" s="38">
        <v>1</v>
      </c>
      <c r="G213" s="32">
        <v>0</v>
      </c>
      <c r="H213" s="22">
        <f t="shared" si="3"/>
        <v>0</v>
      </c>
    </row>
    <row r="214" spans="1:8" ht="30">
      <c r="A214" s="10" t="s">
        <v>581</v>
      </c>
      <c r="B214" s="19" t="s">
        <v>582</v>
      </c>
      <c r="C214" s="20" t="s">
        <v>583</v>
      </c>
      <c r="D214" s="21" t="s">
        <v>16</v>
      </c>
      <c r="E214" s="45">
        <v>40</v>
      </c>
      <c r="F214" s="38">
        <v>1</v>
      </c>
      <c r="G214" s="32">
        <v>0</v>
      </c>
      <c r="H214" s="22">
        <f t="shared" si="3"/>
        <v>0</v>
      </c>
    </row>
    <row r="215" spans="1:8" ht="15">
      <c r="A215" s="10" t="s">
        <v>584</v>
      </c>
      <c r="B215" s="19" t="s">
        <v>585</v>
      </c>
      <c r="C215" s="20" t="s">
        <v>586</v>
      </c>
      <c r="D215" s="21" t="s">
        <v>16</v>
      </c>
      <c r="E215" s="45">
        <v>40</v>
      </c>
      <c r="F215" s="38">
        <v>1</v>
      </c>
      <c r="G215" s="32">
        <v>0</v>
      </c>
      <c r="H215" s="22">
        <f t="shared" si="3"/>
        <v>0</v>
      </c>
    </row>
    <row r="216" spans="1:8" ht="30">
      <c r="A216" s="10" t="s">
        <v>587</v>
      </c>
      <c r="B216" s="19" t="s">
        <v>588</v>
      </c>
      <c r="C216" s="20" t="s">
        <v>589</v>
      </c>
      <c r="D216" s="21" t="s">
        <v>16</v>
      </c>
      <c r="E216" s="45">
        <v>40</v>
      </c>
      <c r="F216" s="38">
        <v>1</v>
      </c>
      <c r="G216" s="32">
        <v>0</v>
      </c>
      <c r="H216" s="22">
        <f t="shared" si="3"/>
        <v>0</v>
      </c>
    </row>
    <row r="217" spans="1:8" ht="15">
      <c r="A217" s="10" t="s">
        <v>590</v>
      </c>
      <c r="B217" s="19" t="s">
        <v>591</v>
      </c>
      <c r="C217" s="20" t="s">
        <v>592</v>
      </c>
      <c r="D217" s="21" t="s">
        <v>86</v>
      </c>
      <c r="E217" s="45">
        <v>8</v>
      </c>
      <c r="F217" s="38">
        <v>1</v>
      </c>
      <c r="G217" s="32">
        <v>0</v>
      </c>
      <c r="H217" s="22">
        <f t="shared" si="3"/>
        <v>0</v>
      </c>
    </row>
    <row r="218" spans="1:8" ht="15">
      <c r="A218" s="10" t="s">
        <v>593</v>
      </c>
      <c r="B218" s="19" t="s">
        <v>594</v>
      </c>
      <c r="C218" s="20" t="s">
        <v>595</v>
      </c>
      <c r="D218" s="21" t="s">
        <v>86</v>
      </c>
      <c r="E218" s="45">
        <v>10</v>
      </c>
      <c r="F218" s="38">
        <v>1</v>
      </c>
      <c r="G218" s="32">
        <v>0</v>
      </c>
      <c r="H218" s="22">
        <f t="shared" si="3"/>
        <v>0</v>
      </c>
    </row>
    <row r="219" spans="1:8" ht="30">
      <c r="A219" s="10" t="s">
        <v>596</v>
      </c>
      <c r="B219" s="19" t="s">
        <v>597</v>
      </c>
      <c r="C219" s="20" t="s">
        <v>598</v>
      </c>
      <c r="D219" s="21" t="s">
        <v>351</v>
      </c>
      <c r="E219" s="45">
        <v>41</v>
      </c>
      <c r="F219" s="38">
        <v>1</v>
      </c>
      <c r="G219" s="32">
        <v>0</v>
      </c>
      <c r="H219" s="22">
        <f t="shared" si="3"/>
        <v>0</v>
      </c>
    </row>
    <row r="220" spans="1:8" ht="60">
      <c r="A220" s="10" t="s">
        <v>599</v>
      </c>
      <c r="B220" s="19" t="s">
        <v>600</v>
      </c>
      <c r="C220" s="20" t="s">
        <v>601</v>
      </c>
      <c r="D220" s="21" t="s">
        <v>86</v>
      </c>
      <c r="E220" s="45">
        <v>1</v>
      </c>
      <c r="F220" s="38">
        <v>1</v>
      </c>
      <c r="G220" s="32">
        <v>0</v>
      </c>
      <c r="H220" s="22">
        <f t="shared" si="3"/>
        <v>0</v>
      </c>
    </row>
    <row r="221" spans="1:8" ht="60">
      <c r="A221" s="10" t="s">
        <v>602</v>
      </c>
      <c r="B221" s="19" t="s">
        <v>603</v>
      </c>
      <c r="C221" s="20" t="s">
        <v>604</v>
      </c>
      <c r="D221" s="21" t="s">
        <v>86</v>
      </c>
      <c r="E221" s="45">
        <v>1</v>
      </c>
      <c r="F221" s="38">
        <v>1</v>
      </c>
      <c r="G221" s="32">
        <v>0</v>
      </c>
      <c r="H221" s="22">
        <f t="shared" si="3"/>
        <v>0</v>
      </c>
    </row>
    <row r="222" spans="1:8" ht="45">
      <c r="A222" s="10" t="s">
        <v>605</v>
      </c>
      <c r="B222" s="19" t="s">
        <v>603</v>
      </c>
      <c r="C222" s="20" t="s">
        <v>606</v>
      </c>
      <c r="D222" s="21" t="s">
        <v>86</v>
      </c>
      <c r="E222" s="45">
        <v>3</v>
      </c>
      <c r="F222" s="38">
        <v>1</v>
      </c>
      <c r="G222" s="32">
        <v>0</v>
      </c>
      <c r="H222" s="22">
        <f t="shared" si="3"/>
        <v>0</v>
      </c>
    </row>
    <row r="223" spans="1:8" ht="90">
      <c r="A223" s="10" t="s">
        <v>607</v>
      </c>
      <c r="B223" s="19" t="s">
        <v>603</v>
      </c>
      <c r="C223" s="20" t="s">
        <v>608</v>
      </c>
      <c r="D223" s="21" t="s">
        <v>86</v>
      </c>
      <c r="E223" s="45">
        <v>18</v>
      </c>
      <c r="F223" s="38">
        <v>1</v>
      </c>
      <c r="G223" s="32">
        <v>0</v>
      </c>
      <c r="H223" s="22">
        <f t="shared" si="3"/>
        <v>0</v>
      </c>
    </row>
    <row r="224" spans="1:8" ht="15">
      <c r="A224" s="10" t="s">
        <v>609</v>
      </c>
      <c r="B224" s="19" t="s">
        <v>610</v>
      </c>
      <c r="C224" s="20" t="s">
        <v>611</v>
      </c>
      <c r="D224" s="21" t="s">
        <v>86</v>
      </c>
      <c r="E224" s="45">
        <v>6</v>
      </c>
      <c r="F224" s="38">
        <v>1</v>
      </c>
      <c r="G224" s="32">
        <v>0</v>
      </c>
      <c r="H224" s="22">
        <f t="shared" si="3"/>
        <v>0</v>
      </c>
    </row>
    <row r="225" spans="1:8" ht="15">
      <c r="A225" s="10" t="s">
        <v>612</v>
      </c>
      <c r="B225" s="19" t="s">
        <v>613</v>
      </c>
      <c r="C225" s="20" t="s">
        <v>614</v>
      </c>
      <c r="D225" s="21" t="s">
        <v>86</v>
      </c>
      <c r="E225" s="45">
        <v>3</v>
      </c>
      <c r="F225" s="38">
        <v>1</v>
      </c>
      <c r="G225" s="32">
        <v>0</v>
      </c>
      <c r="H225" s="22">
        <f t="shared" si="3"/>
        <v>0</v>
      </c>
    </row>
    <row r="226" spans="1:8" ht="15">
      <c r="A226" s="10" t="s">
        <v>615</v>
      </c>
      <c r="B226" s="19" t="s">
        <v>613</v>
      </c>
      <c r="C226" s="20" t="s">
        <v>616</v>
      </c>
      <c r="D226" s="21" t="s">
        <v>86</v>
      </c>
      <c r="E226" s="45">
        <v>1</v>
      </c>
      <c r="F226" s="38">
        <v>1</v>
      </c>
      <c r="G226" s="32">
        <v>0</v>
      </c>
      <c r="H226" s="22">
        <f t="shared" si="3"/>
        <v>0</v>
      </c>
    </row>
    <row r="227" spans="1:8" ht="60">
      <c r="A227" s="10" t="s">
        <v>617</v>
      </c>
      <c r="B227" s="19" t="s">
        <v>618</v>
      </c>
      <c r="C227" s="20" t="s">
        <v>619</v>
      </c>
      <c r="D227" s="21" t="s">
        <v>86</v>
      </c>
      <c r="E227" s="45">
        <v>8</v>
      </c>
      <c r="F227" s="38">
        <v>1</v>
      </c>
      <c r="G227" s="32">
        <v>0</v>
      </c>
      <c r="H227" s="22">
        <f t="shared" si="3"/>
        <v>0</v>
      </c>
    </row>
    <row r="228" spans="1:8" ht="30">
      <c r="A228" s="10" t="s">
        <v>620</v>
      </c>
      <c r="B228" s="19" t="s">
        <v>621</v>
      </c>
      <c r="C228" s="20" t="s">
        <v>622</v>
      </c>
      <c r="D228" s="21" t="s">
        <v>86</v>
      </c>
      <c r="E228" s="45">
        <v>28</v>
      </c>
      <c r="F228" s="38">
        <v>1</v>
      </c>
      <c r="G228" s="32">
        <v>0</v>
      </c>
      <c r="H228" s="22">
        <f t="shared" si="3"/>
        <v>0</v>
      </c>
    </row>
    <row r="229" spans="1:8" ht="30">
      <c r="A229" s="10" t="s">
        <v>623</v>
      </c>
      <c r="B229" s="19" t="s">
        <v>624</v>
      </c>
      <c r="C229" s="20" t="s">
        <v>625</v>
      </c>
      <c r="D229" s="21" t="s">
        <v>86</v>
      </c>
      <c r="E229" s="45">
        <v>30</v>
      </c>
      <c r="F229" s="38">
        <v>1</v>
      </c>
      <c r="G229" s="32">
        <v>0</v>
      </c>
      <c r="H229" s="22">
        <f t="shared" si="3"/>
        <v>0</v>
      </c>
    </row>
    <row r="230" spans="1:8" ht="45">
      <c r="A230" s="10" t="s">
        <v>626</v>
      </c>
      <c r="B230" s="19" t="s">
        <v>618</v>
      </c>
      <c r="C230" s="20" t="s">
        <v>627</v>
      </c>
      <c r="D230" s="21" t="s">
        <v>86</v>
      </c>
      <c r="E230" s="45">
        <v>2</v>
      </c>
      <c r="F230" s="38">
        <v>1</v>
      </c>
      <c r="G230" s="32">
        <v>0</v>
      </c>
      <c r="H230" s="22">
        <f t="shared" si="3"/>
        <v>0</v>
      </c>
    </row>
    <row r="231" spans="1:8" ht="30">
      <c r="A231" s="10" t="s">
        <v>628</v>
      </c>
      <c r="B231" s="19" t="s">
        <v>629</v>
      </c>
      <c r="C231" s="20" t="s">
        <v>630</v>
      </c>
      <c r="D231" s="21" t="s">
        <v>86</v>
      </c>
      <c r="E231" s="45">
        <v>2</v>
      </c>
      <c r="F231" s="38">
        <v>1</v>
      </c>
      <c r="G231" s="32">
        <v>0</v>
      </c>
      <c r="H231" s="22">
        <f t="shared" si="3"/>
        <v>0</v>
      </c>
    </row>
    <row r="232" spans="1:8" ht="15">
      <c r="A232" s="10" t="s">
        <v>631</v>
      </c>
      <c r="B232" s="19" t="s">
        <v>632</v>
      </c>
      <c r="C232" s="20" t="s">
        <v>633</v>
      </c>
      <c r="D232" s="21" t="s">
        <v>86</v>
      </c>
      <c r="E232" s="45">
        <v>2</v>
      </c>
      <c r="F232" s="38">
        <v>1</v>
      </c>
      <c r="G232" s="32">
        <v>0</v>
      </c>
      <c r="H232" s="22">
        <f t="shared" si="3"/>
        <v>0</v>
      </c>
    </row>
    <row r="233" spans="1:8" ht="30">
      <c r="A233" s="10" t="s">
        <v>634</v>
      </c>
      <c r="B233" s="19" t="s">
        <v>635</v>
      </c>
      <c r="C233" s="20" t="s">
        <v>637</v>
      </c>
      <c r="D233" s="21" t="s">
        <v>636</v>
      </c>
      <c r="E233" s="45">
        <v>17</v>
      </c>
      <c r="F233" s="38">
        <v>1</v>
      </c>
      <c r="G233" s="32">
        <v>0</v>
      </c>
      <c r="H233" s="22">
        <f t="shared" si="3"/>
        <v>0</v>
      </c>
    </row>
    <row r="234" spans="1:8" ht="30">
      <c r="A234" s="10" t="s">
        <v>638</v>
      </c>
      <c r="B234" s="19" t="s">
        <v>639</v>
      </c>
      <c r="C234" s="20" t="s">
        <v>640</v>
      </c>
      <c r="D234" s="21" t="s">
        <v>636</v>
      </c>
      <c r="E234" s="45">
        <v>4</v>
      </c>
      <c r="F234" s="38">
        <v>1</v>
      </c>
      <c r="G234" s="32">
        <v>0</v>
      </c>
      <c r="H234" s="22">
        <f t="shared" si="3"/>
        <v>0</v>
      </c>
    </row>
    <row r="235" spans="1:8" ht="30">
      <c r="A235" s="10" t="s">
        <v>641</v>
      </c>
      <c r="B235" s="19" t="s">
        <v>642</v>
      </c>
      <c r="C235" s="20" t="s">
        <v>643</v>
      </c>
      <c r="D235" s="21" t="s">
        <v>636</v>
      </c>
      <c r="E235" s="45">
        <v>1</v>
      </c>
      <c r="F235" s="38">
        <v>1</v>
      </c>
      <c r="G235" s="32">
        <v>0</v>
      </c>
      <c r="H235" s="22">
        <f t="shared" si="3"/>
        <v>0</v>
      </c>
    </row>
    <row r="236" spans="1:8" ht="15">
      <c r="A236" s="10" t="s">
        <v>644</v>
      </c>
      <c r="B236" s="19" t="s">
        <v>645</v>
      </c>
      <c r="C236" s="20" t="s">
        <v>646</v>
      </c>
      <c r="D236" s="21" t="s">
        <v>636</v>
      </c>
      <c r="E236" s="45">
        <v>1</v>
      </c>
      <c r="F236" s="38">
        <v>1</v>
      </c>
      <c r="G236" s="32">
        <v>0</v>
      </c>
      <c r="H236" s="22">
        <f t="shared" si="3"/>
        <v>0</v>
      </c>
    </row>
    <row r="237" spans="1:8" ht="15">
      <c r="A237" s="10" t="s">
        <v>647</v>
      </c>
      <c r="B237" s="19" t="s">
        <v>648</v>
      </c>
      <c r="C237" s="20" t="s">
        <v>649</v>
      </c>
      <c r="D237" s="21" t="s">
        <v>636</v>
      </c>
      <c r="E237" s="45">
        <v>30</v>
      </c>
      <c r="F237" s="38">
        <v>1</v>
      </c>
      <c r="G237" s="32">
        <v>0</v>
      </c>
      <c r="H237" s="22">
        <f t="shared" si="3"/>
        <v>0</v>
      </c>
    </row>
    <row r="238" spans="1:8" ht="30">
      <c r="A238" s="10" t="s">
        <v>650</v>
      </c>
      <c r="B238" s="19" t="s">
        <v>642</v>
      </c>
      <c r="C238" s="20" t="s">
        <v>643</v>
      </c>
      <c r="D238" s="21" t="s">
        <v>636</v>
      </c>
      <c r="E238" s="45">
        <v>6</v>
      </c>
      <c r="F238" s="38">
        <v>1</v>
      </c>
      <c r="G238" s="32">
        <v>0</v>
      </c>
      <c r="H238" s="22">
        <f t="shared" si="3"/>
        <v>0</v>
      </c>
    </row>
    <row r="239" spans="1:8" ht="30">
      <c r="A239" s="10" t="s">
        <v>651</v>
      </c>
      <c r="B239" s="19" t="s">
        <v>652</v>
      </c>
      <c r="C239" s="20" t="s">
        <v>653</v>
      </c>
      <c r="D239" s="21" t="s">
        <v>16</v>
      </c>
      <c r="E239" s="45">
        <v>62</v>
      </c>
      <c r="F239" s="38">
        <v>1</v>
      </c>
      <c r="G239" s="32">
        <v>0</v>
      </c>
      <c r="H239" s="22">
        <f t="shared" si="3"/>
        <v>0</v>
      </c>
    </row>
    <row r="240" spans="1:8" ht="30">
      <c r="A240" s="10" t="s">
        <v>654</v>
      </c>
      <c r="B240" s="19" t="s">
        <v>655</v>
      </c>
      <c r="C240" s="20" t="s">
        <v>656</v>
      </c>
      <c r="D240" s="21" t="s">
        <v>16</v>
      </c>
      <c r="E240" s="45">
        <v>48</v>
      </c>
      <c r="F240" s="38">
        <v>1</v>
      </c>
      <c r="G240" s="32">
        <v>0</v>
      </c>
      <c r="H240" s="22">
        <f t="shared" si="3"/>
        <v>0</v>
      </c>
    </row>
    <row r="241" spans="1:8" ht="30">
      <c r="A241" s="10" t="s">
        <v>657</v>
      </c>
      <c r="B241" s="19" t="s">
        <v>658</v>
      </c>
      <c r="C241" s="20" t="s">
        <v>659</v>
      </c>
      <c r="D241" s="21" t="s">
        <v>86</v>
      </c>
      <c r="E241" s="45">
        <v>4</v>
      </c>
      <c r="F241" s="38">
        <v>1</v>
      </c>
      <c r="G241" s="32">
        <v>0</v>
      </c>
      <c r="H241" s="22">
        <f t="shared" si="3"/>
        <v>0</v>
      </c>
    </row>
    <row r="242" spans="1:8" ht="30">
      <c r="A242" s="10" t="s">
        <v>660</v>
      </c>
      <c r="B242" s="19" t="s">
        <v>661</v>
      </c>
      <c r="C242" s="20" t="s">
        <v>662</v>
      </c>
      <c r="D242" s="21" t="s">
        <v>86</v>
      </c>
      <c r="E242" s="45">
        <v>16</v>
      </c>
      <c r="F242" s="38">
        <v>1</v>
      </c>
      <c r="G242" s="32">
        <v>0</v>
      </c>
      <c r="H242" s="22">
        <f t="shared" si="3"/>
        <v>0</v>
      </c>
    </row>
    <row r="243" spans="1:8" ht="30">
      <c r="A243" s="10" t="s">
        <v>663</v>
      </c>
      <c r="B243" s="19" t="s">
        <v>538</v>
      </c>
      <c r="C243" s="20" t="s">
        <v>664</v>
      </c>
      <c r="D243" s="21" t="s">
        <v>86</v>
      </c>
      <c r="E243" s="45">
        <v>4</v>
      </c>
      <c r="F243" s="38">
        <v>1</v>
      </c>
      <c r="G243" s="32">
        <v>0</v>
      </c>
      <c r="H243" s="22">
        <f t="shared" si="3"/>
        <v>0</v>
      </c>
    </row>
    <row r="244" spans="1:8" ht="75">
      <c r="A244" s="10" t="s">
        <v>665</v>
      </c>
      <c r="B244" s="19" t="s">
        <v>544</v>
      </c>
      <c r="C244" s="20" t="s">
        <v>666</v>
      </c>
      <c r="D244" s="21" t="s">
        <v>86</v>
      </c>
      <c r="E244" s="45">
        <v>4</v>
      </c>
      <c r="F244" s="38">
        <v>1</v>
      </c>
      <c r="G244" s="32">
        <v>0</v>
      </c>
      <c r="H244" s="22">
        <f t="shared" si="3"/>
        <v>0</v>
      </c>
    </row>
    <row r="245" spans="1:8" ht="30">
      <c r="A245" s="10" t="s">
        <v>667</v>
      </c>
      <c r="B245" s="19" t="s">
        <v>668</v>
      </c>
      <c r="C245" s="20" t="s">
        <v>669</v>
      </c>
      <c r="D245" s="21" t="s">
        <v>86</v>
      </c>
      <c r="E245" s="45">
        <v>4</v>
      </c>
      <c r="F245" s="38">
        <v>1</v>
      </c>
      <c r="G245" s="32">
        <v>0</v>
      </c>
      <c r="H245" s="22">
        <f t="shared" si="3"/>
        <v>0</v>
      </c>
    </row>
    <row r="246" spans="1:8" ht="15">
      <c r="A246" s="10" t="s">
        <v>670</v>
      </c>
      <c r="B246" s="19" t="s">
        <v>547</v>
      </c>
      <c r="C246" s="20" t="s">
        <v>671</v>
      </c>
      <c r="D246" s="21" t="s">
        <v>16</v>
      </c>
      <c r="E246" s="45">
        <v>18</v>
      </c>
      <c r="F246" s="38">
        <v>1</v>
      </c>
      <c r="G246" s="32">
        <v>0</v>
      </c>
      <c r="H246" s="22">
        <f t="shared" si="3"/>
        <v>0</v>
      </c>
    </row>
    <row r="247" spans="1:8" ht="30">
      <c r="A247" s="10" t="s">
        <v>672</v>
      </c>
      <c r="B247" s="19" t="s">
        <v>564</v>
      </c>
      <c r="C247" s="20" t="s">
        <v>673</v>
      </c>
      <c r="D247" s="21" t="s">
        <v>16</v>
      </c>
      <c r="E247" s="45">
        <v>18</v>
      </c>
      <c r="F247" s="38">
        <v>1</v>
      </c>
      <c r="G247" s="32">
        <v>0</v>
      </c>
      <c r="H247" s="22">
        <f t="shared" si="3"/>
        <v>0</v>
      </c>
    </row>
    <row r="248" spans="1:8" ht="60">
      <c r="A248" s="10" t="s">
        <v>674</v>
      </c>
      <c r="B248" s="19" t="s">
        <v>675</v>
      </c>
      <c r="C248" s="20" t="s">
        <v>676</v>
      </c>
      <c r="D248" s="21" t="s">
        <v>16</v>
      </c>
      <c r="E248" s="45">
        <v>18</v>
      </c>
      <c r="F248" s="38">
        <v>1</v>
      </c>
      <c r="G248" s="32">
        <v>0</v>
      </c>
      <c r="H248" s="22">
        <f t="shared" si="3"/>
        <v>0</v>
      </c>
    </row>
    <row r="249" spans="1:8" ht="15">
      <c r="A249" s="10" t="s">
        <v>677</v>
      </c>
      <c r="B249" s="19" t="s">
        <v>558</v>
      </c>
      <c r="C249" s="20" t="s">
        <v>559</v>
      </c>
      <c r="D249" s="21" t="s">
        <v>16</v>
      </c>
      <c r="E249" s="45">
        <v>18</v>
      </c>
      <c r="F249" s="38">
        <v>1</v>
      </c>
      <c r="G249" s="32">
        <v>0</v>
      </c>
      <c r="H249" s="22">
        <f t="shared" si="3"/>
        <v>0</v>
      </c>
    </row>
    <row r="250" spans="1:8" ht="15">
      <c r="A250" s="10" t="s">
        <v>678</v>
      </c>
      <c r="B250" s="19" t="s">
        <v>679</v>
      </c>
      <c r="C250" s="20" t="s">
        <v>680</v>
      </c>
      <c r="D250" s="21" t="s">
        <v>636</v>
      </c>
      <c r="E250" s="45">
        <v>1</v>
      </c>
      <c r="F250" s="38">
        <v>1</v>
      </c>
      <c r="G250" s="32">
        <v>0</v>
      </c>
      <c r="H250" s="22">
        <f t="shared" si="3"/>
        <v>0</v>
      </c>
    </row>
    <row r="251" spans="1:8" ht="15">
      <c r="A251" s="10" t="s">
        <v>681</v>
      </c>
      <c r="B251" s="19" t="s">
        <v>682</v>
      </c>
      <c r="C251" s="20" t="s">
        <v>683</v>
      </c>
      <c r="D251" s="21" t="s">
        <v>636</v>
      </c>
      <c r="E251" s="45">
        <v>3</v>
      </c>
      <c r="F251" s="38">
        <v>1</v>
      </c>
      <c r="G251" s="32">
        <v>0</v>
      </c>
      <c r="H251" s="22">
        <f t="shared" si="3"/>
        <v>0</v>
      </c>
    </row>
    <row r="252" spans="1:8" ht="15">
      <c r="A252" s="10" t="s">
        <v>684</v>
      </c>
      <c r="B252" s="19" t="s">
        <v>645</v>
      </c>
      <c r="C252" s="20" t="s">
        <v>685</v>
      </c>
      <c r="D252" s="21" t="s">
        <v>351</v>
      </c>
      <c r="E252" s="45">
        <v>1</v>
      </c>
      <c r="F252" s="38">
        <v>1</v>
      </c>
      <c r="G252" s="32">
        <v>0</v>
      </c>
      <c r="H252" s="22">
        <f t="shared" si="3"/>
        <v>0</v>
      </c>
    </row>
    <row r="253" spans="1:8" ht="75">
      <c r="A253" s="10" t="s">
        <v>686</v>
      </c>
      <c r="B253" s="19" t="s">
        <v>687</v>
      </c>
      <c r="C253" s="20" t="s">
        <v>688</v>
      </c>
      <c r="D253" s="21" t="s">
        <v>86</v>
      </c>
      <c r="E253" s="45">
        <v>26</v>
      </c>
      <c r="F253" s="38">
        <v>1</v>
      </c>
      <c r="G253" s="32">
        <v>0</v>
      </c>
      <c r="H253" s="22">
        <f t="shared" si="3"/>
        <v>0</v>
      </c>
    </row>
    <row r="254" spans="1:8" ht="75">
      <c r="A254" s="10" t="s">
        <v>689</v>
      </c>
      <c r="B254" s="19" t="s">
        <v>690</v>
      </c>
      <c r="C254" s="20" t="s">
        <v>691</v>
      </c>
      <c r="D254" s="21" t="s">
        <v>86</v>
      </c>
      <c r="E254" s="45">
        <v>26</v>
      </c>
      <c r="F254" s="38">
        <v>1</v>
      </c>
      <c r="G254" s="32">
        <v>0</v>
      </c>
      <c r="H254" s="22">
        <f t="shared" si="3"/>
        <v>0</v>
      </c>
    </row>
    <row r="255" spans="1:8" ht="45">
      <c r="A255" s="10" t="s">
        <v>692</v>
      </c>
      <c r="B255" s="19" t="s">
        <v>693</v>
      </c>
      <c r="C255" s="20" t="s">
        <v>694</v>
      </c>
      <c r="D255" s="21" t="s">
        <v>86</v>
      </c>
      <c r="E255" s="45">
        <v>1</v>
      </c>
      <c r="F255" s="38">
        <v>1</v>
      </c>
      <c r="G255" s="32">
        <v>0</v>
      </c>
      <c r="H255" s="22">
        <f t="shared" si="3"/>
        <v>0</v>
      </c>
    </row>
    <row r="256" spans="1:8" ht="45">
      <c r="A256" s="10" t="s">
        <v>695</v>
      </c>
      <c r="B256" s="19" t="s">
        <v>696</v>
      </c>
      <c r="C256" s="20" t="s">
        <v>697</v>
      </c>
      <c r="D256" s="21" t="s">
        <v>86</v>
      </c>
      <c r="E256" s="45">
        <v>1</v>
      </c>
      <c r="F256" s="38">
        <v>1</v>
      </c>
      <c r="G256" s="32">
        <v>0</v>
      </c>
      <c r="H256" s="22">
        <f t="shared" si="3"/>
        <v>0</v>
      </c>
    </row>
    <row r="257" spans="1:8" ht="45">
      <c r="A257" s="10" t="s">
        <v>698</v>
      </c>
      <c r="B257" s="19" t="s">
        <v>696</v>
      </c>
      <c r="C257" s="20" t="s">
        <v>699</v>
      </c>
      <c r="D257" s="21" t="s">
        <v>86</v>
      </c>
      <c r="E257" s="45">
        <v>1</v>
      </c>
      <c r="F257" s="38">
        <v>1</v>
      </c>
      <c r="G257" s="32">
        <v>0</v>
      </c>
      <c r="H257" s="22">
        <f t="shared" si="3"/>
        <v>0</v>
      </c>
    </row>
    <row r="258" spans="1:8" ht="60">
      <c r="A258" s="10" t="s">
        <v>700</v>
      </c>
      <c r="B258" s="19" t="s">
        <v>701</v>
      </c>
      <c r="C258" s="20" t="s">
        <v>702</v>
      </c>
      <c r="D258" s="21" t="s">
        <v>16</v>
      </c>
      <c r="E258" s="45">
        <v>10</v>
      </c>
      <c r="F258" s="38">
        <v>1</v>
      </c>
      <c r="G258" s="32">
        <v>0</v>
      </c>
      <c r="H258" s="22">
        <f t="shared" si="3"/>
        <v>0</v>
      </c>
    </row>
    <row r="259" spans="1:8" ht="30">
      <c r="A259" s="10" t="s">
        <v>703</v>
      </c>
      <c r="B259" s="19" t="s">
        <v>704</v>
      </c>
      <c r="C259" s="20" t="s">
        <v>705</v>
      </c>
      <c r="D259" s="21" t="s">
        <v>16</v>
      </c>
      <c r="E259" s="45">
        <v>10</v>
      </c>
      <c r="F259" s="38">
        <v>1</v>
      </c>
      <c r="G259" s="32">
        <v>0</v>
      </c>
      <c r="H259" s="22">
        <f t="shared" si="3"/>
        <v>0</v>
      </c>
    </row>
    <row r="260" spans="1:8" ht="60">
      <c r="A260" s="10" t="s">
        <v>706</v>
      </c>
      <c r="B260" s="19" t="s">
        <v>707</v>
      </c>
      <c r="C260" s="20" t="s">
        <v>708</v>
      </c>
      <c r="D260" s="21" t="s">
        <v>16</v>
      </c>
      <c r="E260" s="45">
        <v>50</v>
      </c>
      <c r="F260" s="38">
        <v>1</v>
      </c>
      <c r="G260" s="32">
        <v>0</v>
      </c>
      <c r="H260" s="22">
        <f t="shared" si="3"/>
        <v>0</v>
      </c>
    </row>
    <row r="261" spans="1:8" ht="45">
      <c r="A261" s="10" t="s">
        <v>709</v>
      </c>
      <c r="B261" s="19" t="s">
        <v>710</v>
      </c>
      <c r="C261" s="20" t="s">
        <v>711</v>
      </c>
      <c r="D261" s="21" t="s">
        <v>16</v>
      </c>
      <c r="E261" s="45">
        <v>50</v>
      </c>
      <c r="F261" s="38">
        <v>1</v>
      </c>
      <c r="G261" s="32">
        <v>0</v>
      </c>
      <c r="H261" s="22">
        <f t="shared" si="3"/>
        <v>0</v>
      </c>
    </row>
    <row r="262" spans="1:8" ht="30">
      <c r="A262" s="10" t="s">
        <v>712</v>
      </c>
      <c r="B262" s="19" t="s">
        <v>713</v>
      </c>
      <c r="C262" s="20" t="s">
        <v>714</v>
      </c>
      <c r="D262" s="21" t="s">
        <v>515</v>
      </c>
      <c r="E262" s="45">
        <v>1</v>
      </c>
      <c r="F262" s="38">
        <v>1</v>
      </c>
      <c r="G262" s="32">
        <v>0</v>
      </c>
      <c r="H262" s="22">
        <f t="shared" si="3"/>
        <v>0</v>
      </c>
    </row>
    <row r="263" spans="1:8" ht="60">
      <c r="A263" s="10" t="s">
        <v>715</v>
      </c>
      <c r="B263" s="19" t="s">
        <v>716</v>
      </c>
      <c r="C263" s="20" t="s">
        <v>717</v>
      </c>
      <c r="D263" s="21" t="s">
        <v>16</v>
      </c>
      <c r="E263" s="45">
        <v>10</v>
      </c>
      <c r="F263" s="38">
        <v>1</v>
      </c>
      <c r="G263" s="32">
        <v>0</v>
      </c>
      <c r="H263" s="22">
        <f aca="true" t="shared" si="4" ref="H263:H268">E263*F263*G263</f>
        <v>0</v>
      </c>
    </row>
    <row r="264" spans="1:8" ht="15">
      <c r="A264" s="10" t="s">
        <v>718</v>
      </c>
      <c r="B264" s="19" t="s">
        <v>719</v>
      </c>
      <c r="C264" s="20" t="s">
        <v>720</v>
      </c>
      <c r="D264" s="21" t="s">
        <v>86</v>
      </c>
      <c r="E264" s="45">
        <v>1</v>
      </c>
      <c r="F264" s="38">
        <v>1</v>
      </c>
      <c r="G264" s="32">
        <v>0</v>
      </c>
      <c r="H264" s="22">
        <f t="shared" si="4"/>
        <v>0</v>
      </c>
    </row>
    <row r="265" spans="1:8" ht="30">
      <c r="A265" s="10" t="s">
        <v>721</v>
      </c>
      <c r="B265" s="19" t="s">
        <v>722</v>
      </c>
      <c r="C265" s="20" t="s">
        <v>723</v>
      </c>
      <c r="D265" s="21" t="s">
        <v>16</v>
      </c>
      <c r="E265" s="45">
        <v>15</v>
      </c>
      <c r="F265" s="38">
        <v>1</v>
      </c>
      <c r="G265" s="32">
        <v>0</v>
      </c>
      <c r="H265" s="22">
        <f t="shared" si="4"/>
        <v>0</v>
      </c>
    </row>
    <row r="266" spans="1:8" ht="45">
      <c r="A266" s="10" t="s">
        <v>724</v>
      </c>
      <c r="B266" s="19" t="s">
        <v>725</v>
      </c>
      <c r="C266" s="20" t="s">
        <v>726</v>
      </c>
      <c r="D266" s="21" t="s">
        <v>16</v>
      </c>
      <c r="E266" s="45">
        <v>15</v>
      </c>
      <c r="F266" s="38">
        <v>1</v>
      </c>
      <c r="G266" s="32">
        <v>0</v>
      </c>
      <c r="H266" s="22">
        <f t="shared" si="4"/>
        <v>0</v>
      </c>
    </row>
    <row r="267" spans="1:8" ht="30">
      <c r="A267" s="10" t="s">
        <v>727</v>
      </c>
      <c r="B267" s="19" t="s">
        <v>728</v>
      </c>
      <c r="C267" s="20" t="s">
        <v>729</v>
      </c>
      <c r="D267" s="21" t="s">
        <v>636</v>
      </c>
      <c r="E267" s="45">
        <v>1</v>
      </c>
      <c r="F267" s="38">
        <v>1</v>
      </c>
      <c r="G267" s="32">
        <v>0</v>
      </c>
      <c r="H267" s="22">
        <f t="shared" si="4"/>
        <v>0</v>
      </c>
    </row>
    <row r="268" spans="1:8" ht="30">
      <c r="A268" s="10" t="s">
        <v>730</v>
      </c>
      <c r="B268" s="19" t="s">
        <v>731</v>
      </c>
      <c r="C268" s="20" t="s">
        <v>732</v>
      </c>
      <c r="D268" s="21" t="s">
        <v>86</v>
      </c>
      <c r="E268" s="45">
        <v>1</v>
      </c>
      <c r="F268" s="38">
        <v>1</v>
      </c>
      <c r="G268" s="32">
        <v>0</v>
      </c>
      <c r="H268" s="22">
        <f t="shared" si="4"/>
        <v>0</v>
      </c>
    </row>
    <row r="269" spans="1:8" ht="15">
      <c r="A269" s="50" t="s">
        <v>742</v>
      </c>
      <c r="B269" s="50"/>
      <c r="C269" s="50"/>
      <c r="D269" s="50"/>
      <c r="E269" s="50"/>
      <c r="F269" s="50"/>
      <c r="G269" s="50"/>
      <c r="H269" s="29">
        <f>SUM(H5:H268)</f>
        <v>0</v>
      </c>
    </row>
    <row r="270" spans="1:8" ht="12.75" customHeight="1">
      <c r="A270" s="51" t="s">
        <v>743</v>
      </c>
      <c r="B270" s="51"/>
      <c r="C270" s="51"/>
      <c r="D270" s="51"/>
      <c r="E270" s="51"/>
      <c r="F270" s="51"/>
      <c r="G270" s="51"/>
      <c r="H270" s="29">
        <f>H269*0.23</f>
        <v>0</v>
      </c>
    </row>
    <row r="271" spans="1:8" ht="12.75" customHeight="1">
      <c r="A271" s="51" t="s">
        <v>744</v>
      </c>
      <c r="B271" s="51"/>
      <c r="C271" s="51"/>
      <c r="D271" s="51"/>
      <c r="E271" s="51"/>
      <c r="F271" s="51"/>
      <c r="G271" s="51"/>
      <c r="H271" s="29">
        <f>H270+H269</f>
        <v>0</v>
      </c>
    </row>
  </sheetData>
  <sheetProtection/>
  <mergeCells count="4">
    <mergeCell ref="A1:H1"/>
    <mergeCell ref="A269:G269"/>
    <mergeCell ref="A270:G270"/>
    <mergeCell ref="A271:G271"/>
  </mergeCells>
  <printOptions horizontalCentered="1"/>
  <pageMargins left="0.7086614173228347" right="0.7086614173228347" top="0.7480314960629921" bottom="0.9448818897637796" header="0.5118110236220472" footer="0.31496062992125984"/>
  <pageSetup horizontalDpi="600" verticalDpi="600" orientation="landscape" pageOrder="overThenDown" paperSize="9" scale="86" r:id="rId1"/>
  <headerFooter alignWithMargins="0">
    <oddHeader>&amp;RStrona &amp;P z &amp;N</oddHeader>
    <oddFooter>&amp;R....................................................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2022-02-14T10:34:41Z</cp:lastPrinted>
  <dcterms:created xsi:type="dcterms:W3CDTF">2013-03-19T16:38:19Z</dcterms:created>
  <dcterms:modified xsi:type="dcterms:W3CDTF">2022-04-07T13:32:17Z</dcterms:modified>
  <cp:category/>
  <cp:version/>
  <cp:contentType/>
  <cp:contentStatus/>
</cp:coreProperties>
</file>