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0"/>
  </bookViews>
  <sheets>
    <sheet name="Kosztorys upr. UPZP" sheetId="1" r:id="rId1"/>
  </sheets>
  <definedNames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<sst xmlns="http://schemas.openxmlformats.org/spreadsheetml/2006/main" count="279" uniqueCount="196">
  <si>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</si>
  <si>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</si>
  <si>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</si>
  <si>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</si>
  <si>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</si>
  <si>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</si>
  <si>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</si>
  <si>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</si>
  <si>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</si>
  <si>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Element</t>
  </si>
  <si>
    <t>1</t>
  </si>
  <si>
    <t>Ocieplenie stropu</t>
  </si>
  <si>
    <t>1.1</t>
  </si>
  <si>
    <t>KNNRW 2/604/1</t>
  </si>
  <si>
    <t>m2</t>
  </si>
  <si>
    <t>Izolacje z folii polietylenowej, pozioma podposadzkowa
14,0*13,0=182,00</t>
  </si>
  <si>
    <t>1.2</t>
  </si>
  <si>
    <t>KNR 202/613/3</t>
  </si>
  <si>
    <t>Izolacje cieplne i przeciwdźwiękowe z wełny mineralnej, pozioma z płyt układanych na sucho, 1·warstwa wełna skalna 30 kPa przy 10% deformacji 15·cm
182.00=182,00</t>
  </si>
  <si>
    <t>1.3</t>
  </si>
  <si>
    <t>KNR 202/613/4</t>
  </si>
  <si>
    <t>Izolacje cieplne i przeciwdźwiękowe z wełny mineralnej, pozioma z płyt układanych na sucho, dodatek za każdą następną warstwę wełna skalna 30 kPa przy 10% deformacji 15·cm
182.00=182,00</t>
  </si>
  <si>
    <t>2</t>
  </si>
  <si>
    <t>Powiększenie klatki schodowej - przesunięcie ściany</t>
  </si>
  <si>
    <t>2.1</t>
  </si>
  <si>
    <t>KNRW 401/353/5</t>
  </si>
  <si>
    <t>Wykucie z muru, ościeżnic o powierzchni ponad 2·m2
1,0*2,05=2,05</t>
  </si>
  <si>
    <t>2.2</t>
  </si>
  <si>
    <t>KNNR 5/721/3</t>
  </si>
  <si>
    <t>m</t>
  </si>
  <si>
    <t>Cięcie nawierzchni mechanicznie, z betonu, głębokość 5·cm w jastrychu
(3,3+2,75+3,9)*2=19,90</t>
  </si>
  <si>
    <t>2.3</t>
  </si>
  <si>
    <t>KNKRB 3/801/3</t>
  </si>
  <si>
    <t>Rozbiórki posadzek zerwanie posadzek z mas cementowych i lastrykowych
(3,3+2,75+3,9)*0,24=2,39</t>
  </si>
  <si>
    <t>2.4</t>
  </si>
  <si>
    <t>KNR 401/349/4</t>
  </si>
  <si>
    <t>m3</t>
  </si>
  <si>
    <t>Rozebranie ścian, filarów, kolumn z cegieł, na zaprawie cementowej
(1,7+2,75)*3,55*0,25=3,95
-(1,0*2,05)=-2,05</t>
  </si>
  <si>
    <t>2.5</t>
  </si>
  <si>
    <t>KNRW 401/109/9</t>
  </si>
  <si>
    <t>Wywóz gruzu spryzmowanego samochodami skrzyniowymi do 1·km
1.90=1,90</t>
  </si>
  <si>
    <t>2.6</t>
  </si>
  <si>
    <t>KNRW 401/109/10</t>
  </si>
  <si>
    <t>Wywóz gruzu spryzmowanego samochodami skrzyniowymi na każdy następny 1·km
1.90=1,90</t>
  </si>
  <si>
    <t>2.7</t>
  </si>
  <si>
    <t>KNR 202/116/1</t>
  </si>
  <si>
    <t>Ściany budynków wielokondygnacyjnych, bloczki z betonu komórkowego, grubość 24·cm
(3,3+2,75+3,9)*3,55=35,32
-1,4*2,3*2=-6,44
-1,0*2,1=-2,10</t>
  </si>
  <si>
    <t>2.8</t>
  </si>
  <si>
    <t>TZKNBK 4/2001/72</t>
  </si>
  <si>
    <t>szt</t>
  </si>
  <si>
    <t>Wykucie gniazd dla osadzenia końców belek w murach z cegły na zaprawie cem.-wap.</t>
  </si>
  <si>
    <t>2.9</t>
  </si>
  <si>
    <t>KNR BC 1/110/4 (1)</t>
  </si>
  <si>
    <t>Nadproża w kształtkach U, wysokości 25·cm, szerokości 24·cm
(0,25+1,5+0,25)*2=4,00</t>
  </si>
  <si>
    <t>2.10</t>
  </si>
  <si>
    <t>KNR 917/109/1 (1)</t>
  </si>
  <si>
    <t>Nadproża prefabrykowane systemowe
1=1,00</t>
  </si>
  <si>
    <t>2.11</t>
  </si>
  <si>
    <t>KNR 401/804/3</t>
  </si>
  <si>
    <t>miejsce</t>
  </si>
  <si>
    <t>Naprawa posadzki cementowej z zatarciem na gładko, do 1,00·m2 (w 1 miejscu)</t>
  </si>
  <si>
    <t>2.12</t>
  </si>
  <si>
    <t>KNR 401/805/1</t>
  </si>
  <si>
    <t>Uzupełnienie posadzek i okładzin lastrykowych jednolitych, posadzki (do 5,0·m2 w 1 miejscu) 1-barwnych
(1,7+2,75)*0,25=1,11</t>
  </si>
  <si>
    <t>2.13</t>
  </si>
  <si>
    <t>KNRW 202/1115/2</t>
  </si>
  <si>
    <t>Cokoliki z kamieni sztucznych, na zaprawie klejowej
3,3+1,7=5,00</t>
  </si>
  <si>
    <t>2.14</t>
  </si>
  <si>
    <t>KNR 401/711/14 (1)</t>
  </si>
  <si>
    <t>Uzupełnienie tynków zwykłych wewnętrznych kat. III, (stropy, belki, podciągi, biegi i spoczniki: z cegły, pustaków ceramicznych) zaprawa cem-wap, do 2·m2 (w 1 miejscu)
2,45*0,35=0,86</t>
  </si>
  <si>
    <t>3</t>
  </si>
  <si>
    <t>Stolarka p.poż.</t>
  </si>
  <si>
    <t>3.1</t>
  </si>
  <si>
    <t>KNKRB 3/701/4</t>
  </si>
  <si>
    <t>Wymiana okien, wykucie z muru i wstawienie nowych okien zespolonych EI 60
O4 : 1,5*1,5*2=4,50</t>
  </si>
  <si>
    <t>3.2</t>
  </si>
  <si>
    <t>KNR 202/808/7</t>
  </si>
  <si>
    <t>Tynki cementowe III kategorii, wykonywane ręcznie, na ościeżach szerokości 15-20·cm
kl. schodowa : 1,5*3*0,2=0,90</t>
  </si>
  <si>
    <t>3.3</t>
  </si>
  <si>
    <t>KNR 202/1505/1</t>
  </si>
  <si>
    <t>Malowanie farbami emulsyjnymi wewnętrznych tynków gładkich bez gruntowania, 2-krotne
0.90=0,90</t>
  </si>
  <si>
    <t>3.4</t>
  </si>
  <si>
    <t>KNNRS 7/503/8</t>
  </si>
  <si>
    <t>Drzwi aluminiowe EI S 120
+ samozamykacz : 1,4*2,3=3,22</t>
  </si>
  <si>
    <t>3.5</t>
  </si>
  <si>
    <t>Drzwi aluminiowe EI S 60
+ samozamykacz : 1,4*2,3=3,22</t>
  </si>
  <si>
    <t>4</t>
  </si>
  <si>
    <t>Roboty wykończeniowe</t>
  </si>
  <si>
    <t>4.1</t>
  </si>
  <si>
    <t>NNRNKB 202/2143/2</t>
  </si>
  <si>
    <t>Podokienniki i półki z płyt z konglomeratów kamiennych na spoiwie poliestrowym, szerokość 20-30·cm
04 : 1,6*7=11,20
07 : 3,05*2=6,10</t>
  </si>
  <si>
    <t>4.2</t>
  </si>
  <si>
    <t>KNR 202/808/1</t>
  </si>
  <si>
    <t>Tynki cementowe III kategorii, wykonywane ręcznie, na ścianach
(0,12+2,7+0,26+1,42+0,12+1,3+1,9+9,2+6,59+0,12+3,3+3,03+0,12+2,33+0,12)*3,55=115,84
(3,3*2+2,45*2+1,45+3,9*2)*3,55=73,66
(8,08+8,1+10,01+4,11)*3,55=107,57
(0,12+6,29)*3,55=22,76
(3,02+4,10+0,12+6,30+2,11+0,12+3,55+0,12+2,16+0,12+1,11)*3,55=81,05
okna : -1,5*1,5*6=-13,50
drzwi balkonowe : -4,0*2,2*2=-17,60
otwory drzwiowe : -1,0*2,05*4*2=-16,40
-1,2*2,05*3=-7,38
3,3*2*3,55+2,75*2*3,55+3,9*3,2=55,44
106 : -2,33*3,2=-7,46
107 : -3,03*3,2=-9,70</t>
  </si>
  <si>
    <t>4.3</t>
  </si>
  <si>
    <t>Tynki cementowe III kategorii, wykonywane ręcznie, na ościeżach szerokości 15-20·cm
1,5*3*0,2*6=5,40
(2,2+4,0+2,20)*0,2*2=3,36
(2,20+1,5+2,20)*0,2*2=2,36</t>
  </si>
  <si>
    <t>4.4</t>
  </si>
  <si>
    <t>KNR 909/402/6 (1)</t>
  </si>
  <si>
    <t>Ściana szkieletowa w systemie Knauf W·112 z okładziną obustronną 2-warstwową, na szkielecie metalowym pojedynczym, z wypełnieniem wełną mineralną, okładzina gr. 125·mm, płyta GKBI·12,5·mm, masa Uniflott
(3,30+3,30+3,03+0,12+2,33+1,11+2,70+2,37+0,26+1,30+0,12+1,42)*3,55+(2,24+2,24+3,75+2,36+4,11+1,5+1,75)*3,55=139,55</t>
  </si>
  <si>
    <t>4.5</t>
  </si>
  <si>
    <t>KNR 909/405/7 (3)</t>
  </si>
  <si>
    <t>Okładziny ścienne i obudowy w systemach Knauf z okładziną na szkielecie metalowym pojedynczym, z wypełnieniem wełną mineralną, system W·626 profil CW·100, pokrycie 2-krotne, płyta GKBI, Uniflott
pom. 103 : (1,30+0,12+1,42)*3,55=10,08</t>
  </si>
  <si>
    <t>4.6</t>
  </si>
  <si>
    <t>KNR 909/406/1 (1)</t>
  </si>
  <si>
    <t>Ściana instalacyjna w systemie Knauf W·116 z okładziną 2-stronną płytami gipsowo-kartonowymi, na szkielecie metalowym podwójnym, z wypełnieniem wełną mineralną, masa Uniflott
103 : (2,37+0,12)*2*3,55=17,68</t>
  </si>
  <si>
    <t>4.7</t>
  </si>
  <si>
    <t>KNR 909/402/4 (1)</t>
  </si>
  <si>
    <t>Ściana szkieletowa w systemie Knauf W·112 z okładziną obustronną 2-warstwową, na szkielecie metalowym pojedynczym, z wypełnieniem wełną mineralną, okładzina gr. 75·mm, płyta GKBI·12,5·mm, masa Uniflott
103 : (1,3+2,12)*3,55=12,14
-0,9*2,05*2=-3,69</t>
  </si>
  <si>
    <t>4.8</t>
  </si>
  <si>
    <t>KNR BC 5/201/4</t>
  </si>
  <si>
    <t>Powłoka izolacyjna z folii w plynie 1 KS wewnątrz pomieszczeń wilgotnych, na powierzchniach pionowych, z dwóch warstw folii w płynie 1 KS o grubości 1 mm
103 : (1,42+2,12+1,42)*3,0-1,0*2,1=12,78
104 : (2,7+2,37)*2*3,0-1,0*2,1=28,32</t>
  </si>
  <si>
    <t>4.9</t>
  </si>
  <si>
    <t>KNR BC 5/201/2</t>
  </si>
  <si>
    <t>Powłoka izolacyjna z folii w plynie 1 KS wewnątrz pomieszczeń wilgotnych, na powierzchniach poziomych, z dwóch warstw folii w płynie 1 KS o grubości 1 mm
41.10=41,10</t>
  </si>
  <si>
    <t>4.10</t>
  </si>
  <si>
    <t>KNR BC 5/201/6</t>
  </si>
  <si>
    <t>Powłoka izolacyjna z folii w plynie 1 KS wewnątrz pomieszczeń wilgotnych, wklejenie taśmy uszczelniającej DB 70
104 : (2,7+2,37)*2-1,0+3,0=12,14</t>
  </si>
  <si>
    <t>4.11</t>
  </si>
  <si>
    <t>KNR 202/829/6</t>
  </si>
  <si>
    <t>Licowanie ścian płytkami na klej, płytki 20x20, metoda zwykła
102 : (2,49+1,90+0,6)*1,60=7,98
109 : 4,11*1,60=6,58
103 WC męski i damski : ((1,03+1,3)*2*3,0-0,9*2,1)*2=24,18
103 WC przedsionek : (1,42+2,12)*3,0*2-0,9*2,1*2-1,0*2,1=15,36
104 : (2,37+2,7)*2*3,0-1,0*2,1=28,32
120 : (2,45+1,45)*3,0*2-1,0*2,1=21,30</t>
  </si>
  <si>
    <t>4.12</t>
  </si>
  <si>
    <t>KNR 909/102/2 (2)</t>
  </si>
  <si>
    <t>Obudowa poddasza w systemie Knauf D·612 z płyt gipsowo-kartonowych ogniochronnych GKF na konstrukcji metalowej z wypełnieniem wełną mineralną 30·cm, odporność ogniowa zabudowy F·0.5/REl·60, masa Fugenfuller Leicht 
W tym obudowa - wyprawa okien dachowych
4 okna dachowe : 3,75*(6,59+0,12+3,30)=37,54
4 okna dachowe : 3,75*(10,01+3,02)=48,86</t>
  </si>
  <si>
    <t>4.13</t>
  </si>
  <si>
    <t>KNR 909/302/4 (1)</t>
  </si>
  <si>
    <t>Sufit w systemie Knauf D·112 z płyt gipsowo-kartonowych, na konstrukcji metalowej CD·60/27, sufit 2-warstwowy, na ruszcie podwójnym Sufit o klasie odporności ogniowej REI 60
119.85-(3,2*10,01)-(3,2*2,36)=80,27</t>
  </si>
  <si>
    <t>4.14</t>
  </si>
  <si>
    <t>NNRNKB 202/2805/6 (1)</t>
  </si>
  <si>
    <t>Posadzki jednobarwne z płytek kamionkowych "Gres" na zaprawach klejowych w, płytki duże 40x40, 60x60, 30x60
101 : 6,59*6,71=44,22
102 : 2,49*1,90=4,73
103 : (1,30+0,12+1,42)*(1,03+0,06+1,03)=6,02
104 : 2,37*2,7=6,40
105 : 2,24*3,75=8,40
106 : 2,33*3,30=7,69
107 : 3,03*3,30=10,00
108 : (1,41+6,29)*1,81+1,41*3,30=18,59
109 : 2,36*4,11=9,70
120 : 4,1=4,10</t>
  </si>
  <si>
    <t>4.15</t>
  </si>
  <si>
    <t>Cokoliki z kamieni sztucznych, na zaprawie klejowej
101 i 102 : 1,90+9,20+6,59+6,71+1,55+6,06+2,49=34,50
107 : (3,30+3,03)*2=12,66
106 : (2,33+3,30)*2=11,26
105 : (2,24+3,75)*2=11,98
109 : (2,36+4,11)*2=12,94
108 : (6,29+1,41+5,06)*2=25,52</t>
  </si>
  <si>
    <t>4.16</t>
  </si>
  <si>
    <t>KNRW 401/1204/2</t>
  </si>
  <si>
    <t>Malowanie farbami lateksowymi tynków, 2-krotne, ścian
108.86*3,0=326,58
kl. schodowa : (1,7+2,45+1,5+0,5)*3,55=21,83
102 : -(2,49+1,90)*1,60=-7,02
109 : -4,11*1,60=-6,58
-1,0*2,05*16=-32,80
-1,4*2,3*3=-9,66
-4,0*2,2=-8,80</t>
  </si>
  <si>
    <t>4.17</t>
  </si>
  <si>
    <t>KNRW 401/1204/1</t>
  </si>
  <si>
    <t>Malowanie farbami emulsyjnymi tynków, 2-krotne, sufitów
80.27+86.40=166,67</t>
  </si>
  <si>
    <t>5</t>
  </si>
  <si>
    <t>Stolarka drzwiowa</t>
  </si>
  <si>
    <t>5.1</t>
  </si>
  <si>
    <t>KSNR 2/1003/4</t>
  </si>
  <si>
    <t>Ościeżnice drewniane skrzynkowe, regulowane
1,0*2,10*12=25,20
0,9*2,10*2=3,78</t>
  </si>
  <si>
    <t>5.2</t>
  </si>
  <si>
    <t>KNRW 202/1022/3</t>
  </si>
  <si>
    <t>Skrzydła drzwiowe płytowe wewnętrzne, fabrycznie wykończone, szklone, 1-skrzydłowe do 1.6·m2, z szybą do 0,25·m2 
D8
0,8*2,05*2=3,28</t>
  </si>
  <si>
    <t>5.3</t>
  </si>
  <si>
    <t>KNRW 202/1022/1</t>
  </si>
  <si>
    <t>Skrzydła drzwiowe płytowe wewnętrzne, fabrycznie wykończone, pełne, 1-skrzydłowe D10
0,9*2,05*3=5,54</t>
  </si>
  <si>
    <t>5.4</t>
  </si>
  <si>
    <t>KNRW 202/1022/5</t>
  </si>
  <si>
    <t>Skrzydła drzwiowe płytowe wewnętrzne, fabrycznie wykończone, szklone, 1-skrzydłowe ponad 1.6·m2 
D11
0,9*2,05*7=12,92</t>
  </si>
  <si>
    <t>5.5</t>
  </si>
  <si>
    <t>Skrzydła drzwiowe płytowe wewnętrzne, fabrycznie wykończone, szklone, 1-skrzydłowe ponad 1.6·m2 
D12
0,9*2,05*2=3,69</t>
  </si>
  <si>
    <t>5.6</t>
  </si>
  <si>
    <t>KNR 401/920/23</t>
  </si>
  <si>
    <t>Założenie na nowym miejscu okuć, drzwiowe samozamykacz</t>
  </si>
  <si>
    <t>6</t>
  </si>
  <si>
    <t>Wyposażenie stałe</t>
  </si>
  <si>
    <t>6.1</t>
  </si>
  <si>
    <t>KNR 202/1218/3</t>
  </si>
  <si>
    <t>Wsporniki ze stali okrągłej ramienne - uchwyt dla niepełnosprawnych
do umywlaki : 2=2,00
do ustępu : 2=2,00</t>
  </si>
  <si>
    <t>6.2</t>
  </si>
  <si>
    <t>KNRW 403/1015/4 (1)</t>
  </si>
  <si>
    <t>Montaż drobnych elementów konstrukcji o masie do 0,5·kg (uchwytów, konsolek, haczyków) na gotowym podłożu, przykręcanie na ścianie, 2 mocowania 
Analogia dostawa i montaż pojemników na ręczniki papierowe z tworzywa ABS
102 : 1=1,00
103 : 1=1,00
104 : 1=1,00
109 : 1=1,00
120 : 1=1,00</t>
  </si>
  <si>
    <t>6.3</t>
  </si>
  <si>
    <t>Montaż drobnych elementów konstrukcji o masie do 0,5·kg (uchwytów, konsolek, haczyków) na gotowym podłożu, przykręcanie na ścianie, 2 mocowania 
Analogia dostawa i montaż pojemników na papier toaletowy z tworzywa ABS
103 : 2=2,00
104 : 1=1,00</t>
  </si>
  <si>
    <t>6.4</t>
  </si>
  <si>
    <t>KNRW 403/1015/4 (2)</t>
  </si>
  <si>
    <t>Montaż drobnych elementów konstrukcji o masie do 0,5·kg (uchwytów, konsolek, haczyków) na gotowym podłożu, przykręcanie na ścianie, 2 mocowania 
Analogia dostawa i montaż pojemników na mydło w płynie, pojemniki z tworzywa ABS uzuepłnianie z kanistra
103 : 2=2,00
104 : 1=1,00
109 : 1=1,00
120 : 1=1,00</t>
  </si>
  <si>
    <t>6.5</t>
  </si>
  <si>
    <t>KNRW 403/1015/4 (3)</t>
  </si>
  <si>
    <t>Montaż drobnych elementów konstrukcji o masie do 0,5·kg (uchwytów, konsolek, haczyków) na gotowym podłożu, przykręcanie na ścianie, 2 mocowania 
Analogia dostawa i montaż szczotek WC z tworzywa
103 : 2=2,00
104 : 1=1,00</t>
  </si>
  <si>
    <t>6.6</t>
  </si>
  <si>
    <t>Montaż drobnych elementów konstrukcji o masie do 0,5·kg (uchwytów, konsolek, haczyków) na gotowym podłożu, przykręcanie na ścianie, 2 mocowania 
Analogia dostawa i montaż koszy otwartych wiszących poj. min 40l  na zużyte ręczniki papierowe 
103 : 1=1,00
104 : 1=1,00
109 : 1=1,00
120 : 1=1,00</t>
  </si>
  <si>
    <t>6.7</t>
  </si>
  <si>
    <t>KNR 202/9015/9</t>
  </si>
  <si>
    <t>6.8</t>
  </si>
  <si>
    <t>DC 20/323/5</t>
  </si>
  <si>
    <t>Okładziny ceramiczne - dostawa i montaż luster o powierzchni do 1 m2 
0,6x0,8·m wersja standardowa przyklejana z folią bezpieczną
pom. 109 : 1=1,00
pom. 103 : 2=2,00</t>
  </si>
  <si>
    <t>6.9</t>
  </si>
  <si>
    <t>Okładziny ceramiczne - dostawa i montaż luster o powierzchni do 1 m2 
min. 0,6x0,5·m wersja dla niepełnosprawnych z folią bezpieczną i rączką
pom. 104 : 1=1,00</t>
  </si>
  <si>
    <t>6.10</t>
  </si>
  <si>
    <t>KNR 35/123/7</t>
  </si>
  <si>
    <t>kpl</t>
  </si>
  <si>
    <t>Drążek prysznicowy łukowy z rury aluminiowej, łuk kabiny 90x90 dostawa i montaż wraz z zawiesiami i parawanem</t>
  </si>
  <si>
    <t>[A]</t>
  </si>
  <si>
    <t>[B]</t>
  </si>
  <si>
    <t>[C]</t>
  </si>
  <si>
    <t>[D]</t>
  </si>
  <si>
    <t>[E]</t>
  </si>
  <si>
    <t>[F]</t>
  </si>
  <si>
    <t>[G]</t>
  </si>
  <si>
    <t>[H=ExFxG]</t>
  </si>
  <si>
    <t>RAZEM NETTO</t>
  </si>
  <si>
    <t>KOSZTORYS OFERTOWY
Senior + branża budowlana</t>
  </si>
  <si>
    <t>Szafki kuchenne (zestaw górne i dolne z blatami)
(1,30+1,60)*0,8=2,32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</si>
</sst>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Alignment="0"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2" fontId="39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top" wrapText="1"/>
    </xf>
    <xf numFmtId="172" fontId="39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41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172" fontId="40" fillId="0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workbookViewId="0" topLeftCell="A59">
      <selection activeCell="C61" sqref="C61"/>
    </sheetView>
  </sheetViews>
  <sheetFormatPr defaultColWidth="9.140625" defaultRowHeight="12.75" customHeight="1"/>
  <cols>
    <col min="1" max="1" width="8.7109375" style="0" customWidth="1"/>
    <col min="2" max="2" width="18.7109375" style="0" customWidth="1"/>
    <col min="3" max="3" width="56.7109375" style="0" customWidth="1"/>
    <col min="4" max="5" width="9.7109375" style="2" customWidth="1"/>
    <col min="6" max="6" width="9.7109375" style="0" customWidth="1"/>
    <col min="7" max="7" width="12.7109375" style="4" customWidth="1"/>
    <col min="8" max="8" width="16.7109375" style="5" customWidth="1"/>
  </cols>
  <sheetData>
    <row r="1" spans="1:8" ht="34.5" customHeight="1">
      <c r="A1" s="29" t="s">
        <v>194</v>
      </c>
      <c r="B1" s="30"/>
      <c r="C1" s="30"/>
      <c r="D1" s="30"/>
      <c r="E1" s="30"/>
      <c r="F1" s="30"/>
      <c r="G1" s="30"/>
      <c r="H1" s="30"/>
    </row>
    <row r="2" spans="1:8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pans="1:8" ht="14.25">
      <c r="A3" s="9" t="s">
        <v>185</v>
      </c>
      <c r="B3" s="10" t="s">
        <v>186</v>
      </c>
      <c r="C3" s="10" t="s">
        <v>187</v>
      </c>
      <c r="D3" s="10" t="s">
        <v>188</v>
      </c>
      <c r="E3" s="10" t="s">
        <v>189</v>
      </c>
      <c r="F3" s="10" t="s">
        <v>190</v>
      </c>
      <c r="G3" s="11" t="s">
        <v>191</v>
      </c>
      <c r="H3" s="12" t="s">
        <v>192</v>
      </c>
    </row>
    <row r="4" spans="1:8" s="3" customFormat="1" ht="14.25">
      <c r="A4" s="13" t="s">
        <v>10</v>
      </c>
      <c r="B4" s="14" t="s">
        <v>9</v>
      </c>
      <c r="C4" s="14" t="s">
        <v>11</v>
      </c>
      <c r="D4" s="15" t="s">
        <v>0</v>
      </c>
      <c r="E4" s="15" t="s">
        <v>0</v>
      </c>
      <c r="F4" s="16" t="s">
        <v>0</v>
      </c>
      <c r="G4" s="17" t="s">
        <v>0</v>
      </c>
      <c r="H4" s="18">
        <f>SUM(H5:H7)</f>
        <v>0</v>
      </c>
    </row>
    <row r="5" spans="1:8" ht="42.75">
      <c r="A5" s="19" t="s">
        <v>12</v>
      </c>
      <c r="B5" s="20" t="s">
        <v>13</v>
      </c>
      <c r="C5" s="20" t="s">
        <v>15</v>
      </c>
      <c r="D5" s="21" t="s">
        <v>14</v>
      </c>
      <c r="E5" s="22">
        <v>182</v>
      </c>
      <c r="F5" s="23">
        <v>1</v>
      </c>
      <c r="G5" s="24">
        <v>0</v>
      </c>
      <c r="H5" s="25">
        <f>E5*F5*G5</f>
        <v>0</v>
      </c>
    </row>
    <row r="6" spans="1:8" ht="72">
      <c r="A6" s="19" t="s">
        <v>16</v>
      </c>
      <c r="B6" s="20" t="s">
        <v>17</v>
      </c>
      <c r="C6" s="20" t="s">
        <v>18</v>
      </c>
      <c r="D6" s="21" t="s">
        <v>14</v>
      </c>
      <c r="E6" s="22">
        <v>182</v>
      </c>
      <c r="F6" s="23">
        <v>1</v>
      </c>
      <c r="G6" s="24">
        <v>0</v>
      </c>
      <c r="H6" s="25">
        <f>E6*F6*G6</f>
        <v>0</v>
      </c>
    </row>
    <row r="7" spans="1:8" ht="72">
      <c r="A7" s="19" t="s">
        <v>19</v>
      </c>
      <c r="B7" s="20" t="s">
        <v>20</v>
      </c>
      <c r="C7" s="20" t="s">
        <v>21</v>
      </c>
      <c r="D7" s="21" t="s">
        <v>14</v>
      </c>
      <c r="E7" s="22">
        <v>182</v>
      </c>
      <c r="F7" s="23">
        <v>1</v>
      </c>
      <c r="G7" s="24">
        <v>0</v>
      </c>
      <c r="H7" s="25">
        <f>E7*F7*G7</f>
        <v>0</v>
      </c>
    </row>
    <row r="8" spans="1:8" s="3" customFormat="1" ht="14.25">
      <c r="A8" s="13" t="s">
        <v>22</v>
      </c>
      <c r="B8" s="14" t="s">
        <v>9</v>
      </c>
      <c r="C8" s="14" t="s">
        <v>23</v>
      </c>
      <c r="D8" s="15" t="s">
        <v>0</v>
      </c>
      <c r="E8" s="15" t="s">
        <v>0</v>
      </c>
      <c r="F8" s="16" t="s">
        <v>0</v>
      </c>
      <c r="G8" s="17"/>
      <c r="H8" s="18">
        <f>SUM(H9:H22)</f>
        <v>0</v>
      </c>
    </row>
    <row r="9" spans="1:8" ht="42.75">
      <c r="A9" s="19" t="s">
        <v>24</v>
      </c>
      <c r="B9" s="20" t="s">
        <v>25</v>
      </c>
      <c r="C9" s="20" t="s">
        <v>26</v>
      </c>
      <c r="D9" s="21" t="s">
        <v>14</v>
      </c>
      <c r="E9" s="22">
        <v>2.05</v>
      </c>
      <c r="F9" s="23">
        <v>1</v>
      </c>
      <c r="G9" s="24">
        <v>0</v>
      </c>
      <c r="H9" s="25">
        <f>E9*F9*G9</f>
        <v>0</v>
      </c>
    </row>
    <row r="10" spans="1:8" ht="57">
      <c r="A10" s="19" t="s">
        <v>27</v>
      </c>
      <c r="B10" s="20" t="s">
        <v>28</v>
      </c>
      <c r="C10" s="20" t="s">
        <v>30</v>
      </c>
      <c r="D10" s="21" t="s">
        <v>29</v>
      </c>
      <c r="E10" s="22">
        <v>19.9</v>
      </c>
      <c r="F10" s="23">
        <v>1</v>
      </c>
      <c r="G10" s="24">
        <v>0</v>
      </c>
      <c r="H10" s="25">
        <f aca="true" t="shared" si="0" ref="H10:H22">E10*F10*G10</f>
        <v>0</v>
      </c>
    </row>
    <row r="11" spans="1:8" ht="57">
      <c r="A11" s="19" t="s">
        <v>31</v>
      </c>
      <c r="B11" s="20" t="s">
        <v>32</v>
      </c>
      <c r="C11" s="20" t="s">
        <v>33</v>
      </c>
      <c r="D11" s="21" t="s">
        <v>14</v>
      </c>
      <c r="E11" s="22">
        <v>2.39</v>
      </c>
      <c r="F11" s="23">
        <v>1</v>
      </c>
      <c r="G11" s="24">
        <v>0</v>
      </c>
      <c r="H11" s="25">
        <f t="shared" si="0"/>
        <v>0</v>
      </c>
    </row>
    <row r="12" spans="1:8" ht="72">
      <c r="A12" s="19" t="s">
        <v>34</v>
      </c>
      <c r="B12" s="20" t="s">
        <v>35</v>
      </c>
      <c r="C12" s="20" t="s">
        <v>37</v>
      </c>
      <c r="D12" s="21" t="s">
        <v>36</v>
      </c>
      <c r="E12" s="22">
        <v>1.9</v>
      </c>
      <c r="F12" s="23">
        <v>1</v>
      </c>
      <c r="G12" s="24">
        <v>0</v>
      </c>
      <c r="H12" s="25">
        <f t="shared" si="0"/>
        <v>0</v>
      </c>
    </row>
    <row r="13" spans="1:8" ht="57">
      <c r="A13" s="19" t="s">
        <v>38</v>
      </c>
      <c r="B13" s="20" t="s">
        <v>39</v>
      </c>
      <c r="C13" s="20" t="s">
        <v>40</v>
      </c>
      <c r="D13" s="21" t="s">
        <v>36</v>
      </c>
      <c r="E13" s="22">
        <v>1.9</v>
      </c>
      <c r="F13" s="23">
        <v>1</v>
      </c>
      <c r="G13" s="24">
        <v>0</v>
      </c>
      <c r="H13" s="25">
        <f t="shared" si="0"/>
        <v>0</v>
      </c>
    </row>
    <row r="14" spans="1:8" ht="57">
      <c r="A14" s="19" t="s">
        <v>41</v>
      </c>
      <c r="B14" s="20" t="s">
        <v>42</v>
      </c>
      <c r="C14" s="20" t="s">
        <v>43</v>
      </c>
      <c r="D14" s="21" t="s">
        <v>36</v>
      </c>
      <c r="E14" s="22">
        <v>1.9</v>
      </c>
      <c r="F14" s="23">
        <v>2</v>
      </c>
      <c r="G14" s="24">
        <v>0</v>
      </c>
      <c r="H14" s="25">
        <f t="shared" si="0"/>
        <v>0</v>
      </c>
    </row>
    <row r="15" spans="1:8" ht="86.25">
      <c r="A15" s="19" t="s">
        <v>44</v>
      </c>
      <c r="B15" s="20" t="s">
        <v>45</v>
      </c>
      <c r="C15" s="20" t="s">
        <v>46</v>
      </c>
      <c r="D15" s="21" t="s">
        <v>14</v>
      </c>
      <c r="E15" s="22">
        <v>26.78</v>
      </c>
      <c r="F15" s="23">
        <v>1</v>
      </c>
      <c r="G15" s="24">
        <v>0</v>
      </c>
      <c r="H15" s="25">
        <f t="shared" si="0"/>
        <v>0</v>
      </c>
    </row>
    <row r="16" spans="1:8" ht="28.5">
      <c r="A16" s="19" t="s">
        <v>47</v>
      </c>
      <c r="B16" s="20" t="s">
        <v>48</v>
      </c>
      <c r="C16" s="20" t="s">
        <v>50</v>
      </c>
      <c r="D16" s="21" t="s">
        <v>49</v>
      </c>
      <c r="E16" s="22">
        <v>1</v>
      </c>
      <c r="F16" s="23">
        <v>1</v>
      </c>
      <c r="G16" s="24">
        <v>0</v>
      </c>
      <c r="H16" s="25">
        <f t="shared" si="0"/>
        <v>0</v>
      </c>
    </row>
    <row r="17" spans="1:8" ht="42.75">
      <c r="A17" s="19" t="s">
        <v>51</v>
      </c>
      <c r="B17" s="20" t="s">
        <v>52</v>
      </c>
      <c r="C17" s="20" t="s">
        <v>53</v>
      </c>
      <c r="D17" s="21" t="s">
        <v>29</v>
      </c>
      <c r="E17" s="22">
        <v>4</v>
      </c>
      <c r="F17" s="23">
        <v>1</v>
      </c>
      <c r="G17" s="24">
        <v>0</v>
      </c>
      <c r="H17" s="25">
        <f t="shared" si="0"/>
        <v>0</v>
      </c>
    </row>
    <row r="18" spans="1:8" ht="42.75">
      <c r="A18" s="19" t="s">
        <v>54</v>
      </c>
      <c r="B18" s="20" t="s">
        <v>55</v>
      </c>
      <c r="C18" s="20" t="s">
        <v>56</v>
      </c>
      <c r="D18" s="21" t="s">
        <v>49</v>
      </c>
      <c r="E18" s="22">
        <v>1</v>
      </c>
      <c r="F18" s="23">
        <v>1</v>
      </c>
      <c r="G18" s="24">
        <v>0</v>
      </c>
      <c r="H18" s="25">
        <f t="shared" si="0"/>
        <v>0</v>
      </c>
    </row>
    <row r="19" spans="1:8" ht="28.5">
      <c r="A19" s="19" t="s">
        <v>57</v>
      </c>
      <c r="B19" s="20" t="s">
        <v>58</v>
      </c>
      <c r="C19" s="20" t="s">
        <v>60</v>
      </c>
      <c r="D19" s="21" t="s">
        <v>59</v>
      </c>
      <c r="E19" s="22">
        <v>1</v>
      </c>
      <c r="F19" s="23">
        <v>1</v>
      </c>
      <c r="G19" s="24">
        <v>0</v>
      </c>
      <c r="H19" s="25">
        <f t="shared" si="0"/>
        <v>0</v>
      </c>
    </row>
    <row r="20" spans="1:8" ht="57">
      <c r="A20" s="19" t="s">
        <v>61</v>
      </c>
      <c r="B20" s="20" t="s">
        <v>62</v>
      </c>
      <c r="C20" s="20" t="s">
        <v>63</v>
      </c>
      <c r="D20" s="21" t="s">
        <v>14</v>
      </c>
      <c r="E20" s="22">
        <v>1.11</v>
      </c>
      <c r="F20" s="23">
        <v>1</v>
      </c>
      <c r="G20" s="24">
        <v>0</v>
      </c>
      <c r="H20" s="25">
        <f t="shared" si="0"/>
        <v>0</v>
      </c>
    </row>
    <row r="21" spans="1:8" ht="42.75">
      <c r="A21" s="19" t="s">
        <v>64</v>
      </c>
      <c r="B21" s="20" t="s">
        <v>65</v>
      </c>
      <c r="C21" s="20" t="s">
        <v>66</v>
      </c>
      <c r="D21" s="21" t="s">
        <v>29</v>
      </c>
      <c r="E21" s="22">
        <v>5</v>
      </c>
      <c r="F21" s="23">
        <v>1</v>
      </c>
      <c r="G21" s="24">
        <v>0</v>
      </c>
      <c r="H21" s="25">
        <f t="shared" si="0"/>
        <v>0</v>
      </c>
    </row>
    <row r="22" spans="1:8" ht="72">
      <c r="A22" s="19" t="s">
        <v>67</v>
      </c>
      <c r="B22" s="20" t="s">
        <v>68</v>
      </c>
      <c r="C22" s="20" t="s">
        <v>69</v>
      </c>
      <c r="D22" s="21" t="s">
        <v>14</v>
      </c>
      <c r="E22" s="22">
        <v>0.86</v>
      </c>
      <c r="F22" s="23">
        <v>1</v>
      </c>
      <c r="G22" s="24">
        <v>0</v>
      </c>
      <c r="H22" s="25">
        <f t="shared" si="0"/>
        <v>0</v>
      </c>
    </row>
    <row r="23" spans="1:8" s="3" customFormat="1" ht="14.25">
      <c r="A23" s="13" t="s">
        <v>70</v>
      </c>
      <c r="B23" s="14" t="s">
        <v>9</v>
      </c>
      <c r="C23" s="14" t="s">
        <v>71</v>
      </c>
      <c r="D23" s="15" t="s">
        <v>0</v>
      </c>
      <c r="E23" s="15" t="s">
        <v>0</v>
      </c>
      <c r="F23" s="16" t="s">
        <v>0</v>
      </c>
      <c r="G23" s="17" t="s">
        <v>0</v>
      </c>
      <c r="H23" s="18">
        <f>SUM(H24:H28)</f>
        <v>0</v>
      </c>
    </row>
    <row r="24" spans="1:8" ht="57">
      <c r="A24" s="19" t="s">
        <v>72</v>
      </c>
      <c r="B24" s="20" t="s">
        <v>73</v>
      </c>
      <c r="C24" s="20" t="s">
        <v>74</v>
      </c>
      <c r="D24" s="21" t="s">
        <v>14</v>
      </c>
      <c r="E24" s="22">
        <v>4.5</v>
      </c>
      <c r="F24" s="23">
        <v>1</v>
      </c>
      <c r="G24" s="24">
        <v>0</v>
      </c>
      <c r="H24" s="25">
        <f>E24*F24*G24</f>
        <v>0</v>
      </c>
    </row>
    <row r="25" spans="1:8" ht="57">
      <c r="A25" s="19" t="s">
        <v>75</v>
      </c>
      <c r="B25" s="20" t="s">
        <v>76</v>
      </c>
      <c r="C25" s="20" t="s">
        <v>77</v>
      </c>
      <c r="D25" s="21" t="s">
        <v>14</v>
      </c>
      <c r="E25" s="22">
        <v>0.9</v>
      </c>
      <c r="F25" s="23">
        <v>1</v>
      </c>
      <c r="G25" s="24">
        <v>0</v>
      </c>
      <c r="H25" s="25">
        <f>E25*F25*G25</f>
        <v>0</v>
      </c>
    </row>
    <row r="26" spans="1:8" ht="57">
      <c r="A26" s="19" t="s">
        <v>78</v>
      </c>
      <c r="B26" s="20" t="s">
        <v>79</v>
      </c>
      <c r="C26" s="20" t="s">
        <v>80</v>
      </c>
      <c r="D26" s="21" t="s">
        <v>14</v>
      </c>
      <c r="E26" s="22">
        <v>0.9</v>
      </c>
      <c r="F26" s="23">
        <v>1</v>
      </c>
      <c r="G26" s="24">
        <v>0</v>
      </c>
      <c r="H26" s="25">
        <f>E26*F26*G26</f>
        <v>0</v>
      </c>
    </row>
    <row r="27" spans="1:8" ht="42.75">
      <c r="A27" s="19" t="s">
        <v>81</v>
      </c>
      <c r="B27" s="20" t="s">
        <v>82</v>
      </c>
      <c r="C27" s="20" t="s">
        <v>83</v>
      </c>
      <c r="D27" s="21" t="s">
        <v>14</v>
      </c>
      <c r="E27" s="22">
        <v>3.22</v>
      </c>
      <c r="F27" s="23">
        <v>1</v>
      </c>
      <c r="G27" s="24">
        <v>0</v>
      </c>
      <c r="H27" s="25">
        <f>E27*F27*G27</f>
        <v>0</v>
      </c>
    </row>
    <row r="28" spans="1:8" ht="42.75">
      <c r="A28" s="19" t="s">
        <v>84</v>
      </c>
      <c r="B28" s="20" t="s">
        <v>82</v>
      </c>
      <c r="C28" s="20" t="s">
        <v>85</v>
      </c>
      <c r="D28" s="21" t="s">
        <v>14</v>
      </c>
      <c r="E28" s="22">
        <v>3.22</v>
      </c>
      <c r="F28" s="23">
        <v>1</v>
      </c>
      <c r="G28" s="24">
        <v>0</v>
      </c>
      <c r="H28" s="25">
        <f>E28*F28*G28</f>
        <v>0</v>
      </c>
    </row>
    <row r="29" spans="1:8" s="3" customFormat="1" ht="14.25">
      <c r="A29" s="13" t="s">
        <v>86</v>
      </c>
      <c r="B29" s="14" t="s">
        <v>9</v>
      </c>
      <c r="C29" s="14" t="s">
        <v>87</v>
      </c>
      <c r="D29" s="15" t="s">
        <v>0</v>
      </c>
      <c r="E29" s="15" t="s">
        <v>0</v>
      </c>
      <c r="F29" s="16" t="s">
        <v>0</v>
      </c>
      <c r="G29" s="17" t="s">
        <v>0</v>
      </c>
      <c r="H29" s="18">
        <f>SUM(H30:H46)</f>
        <v>0</v>
      </c>
    </row>
    <row r="30" spans="1:8" ht="72">
      <c r="A30" s="19" t="s">
        <v>88</v>
      </c>
      <c r="B30" s="20" t="s">
        <v>89</v>
      </c>
      <c r="C30" s="20" t="s">
        <v>90</v>
      </c>
      <c r="D30" s="21" t="s">
        <v>29</v>
      </c>
      <c r="E30" s="22">
        <v>17.3</v>
      </c>
      <c r="F30" s="23">
        <v>1</v>
      </c>
      <c r="G30" s="24">
        <v>0</v>
      </c>
      <c r="H30" s="25">
        <f>E30*F30*G30</f>
        <v>0</v>
      </c>
    </row>
    <row r="31" spans="1:8" ht="230.25">
      <c r="A31" s="19" t="s">
        <v>91</v>
      </c>
      <c r="B31" s="20" t="s">
        <v>92</v>
      </c>
      <c r="C31" s="20" t="s">
        <v>93</v>
      </c>
      <c r="D31" s="21" t="s">
        <v>14</v>
      </c>
      <c r="E31" s="22">
        <v>384.28</v>
      </c>
      <c r="F31" s="23">
        <v>1</v>
      </c>
      <c r="G31" s="24">
        <v>0</v>
      </c>
      <c r="H31" s="25">
        <f aca="true" t="shared" si="1" ref="H31:H46">E31*F31*G31</f>
        <v>0</v>
      </c>
    </row>
    <row r="32" spans="1:8" ht="86.25">
      <c r="A32" s="19" t="s">
        <v>94</v>
      </c>
      <c r="B32" s="20" t="s">
        <v>76</v>
      </c>
      <c r="C32" s="20" t="s">
        <v>95</v>
      </c>
      <c r="D32" s="21" t="s">
        <v>14</v>
      </c>
      <c r="E32" s="22">
        <v>11.12</v>
      </c>
      <c r="F32" s="23">
        <v>1</v>
      </c>
      <c r="G32" s="24">
        <v>0</v>
      </c>
      <c r="H32" s="25">
        <f t="shared" si="1"/>
        <v>0</v>
      </c>
    </row>
    <row r="33" spans="1:8" ht="100.5">
      <c r="A33" s="19" t="s">
        <v>96</v>
      </c>
      <c r="B33" s="20" t="s">
        <v>97</v>
      </c>
      <c r="C33" s="20" t="s">
        <v>98</v>
      </c>
      <c r="D33" s="21" t="s">
        <v>14</v>
      </c>
      <c r="E33" s="22">
        <v>139.55</v>
      </c>
      <c r="F33" s="23">
        <v>1</v>
      </c>
      <c r="G33" s="24">
        <v>0</v>
      </c>
      <c r="H33" s="25">
        <f t="shared" si="1"/>
        <v>0</v>
      </c>
    </row>
    <row r="34" spans="1:8" ht="86.25">
      <c r="A34" s="19" t="s">
        <v>99</v>
      </c>
      <c r="B34" s="20" t="s">
        <v>100</v>
      </c>
      <c r="C34" s="20" t="s">
        <v>101</v>
      </c>
      <c r="D34" s="21" t="s">
        <v>14</v>
      </c>
      <c r="E34" s="22">
        <v>10.08</v>
      </c>
      <c r="F34" s="23">
        <v>1</v>
      </c>
      <c r="G34" s="24">
        <v>0</v>
      </c>
      <c r="H34" s="25">
        <f t="shared" si="1"/>
        <v>0</v>
      </c>
    </row>
    <row r="35" spans="1:8" ht="72">
      <c r="A35" s="19" t="s">
        <v>102</v>
      </c>
      <c r="B35" s="20" t="s">
        <v>103</v>
      </c>
      <c r="C35" s="20" t="s">
        <v>104</v>
      </c>
      <c r="D35" s="21" t="s">
        <v>14</v>
      </c>
      <c r="E35" s="22">
        <v>17.68</v>
      </c>
      <c r="F35" s="23">
        <v>1</v>
      </c>
      <c r="G35" s="24">
        <v>0</v>
      </c>
      <c r="H35" s="25">
        <f t="shared" si="1"/>
        <v>0</v>
      </c>
    </row>
    <row r="36" spans="1:8" ht="100.5">
      <c r="A36" s="19" t="s">
        <v>105</v>
      </c>
      <c r="B36" s="20" t="s">
        <v>106</v>
      </c>
      <c r="C36" s="20" t="s">
        <v>107</v>
      </c>
      <c r="D36" s="21" t="s">
        <v>14</v>
      </c>
      <c r="E36" s="22">
        <v>8.45</v>
      </c>
      <c r="F36" s="23">
        <v>1</v>
      </c>
      <c r="G36" s="24">
        <v>0</v>
      </c>
      <c r="H36" s="25">
        <f t="shared" si="1"/>
        <v>0</v>
      </c>
    </row>
    <row r="37" spans="1:8" ht="86.25">
      <c r="A37" s="19" t="s">
        <v>108</v>
      </c>
      <c r="B37" s="20" t="s">
        <v>109</v>
      </c>
      <c r="C37" s="20" t="s">
        <v>110</v>
      </c>
      <c r="D37" s="21" t="s">
        <v>14</v>
      </c>
      <c r="E37" s="22">
        <v>41.1</v>
      </c>
      <c r="F37" s="23">
        <v>1</v>
      </c>
      <c r="G37" s="24">
        <v>0</v>
      </c>
      <c r="H37" s="25">
        <f t="shared" si="1"/>
        <v>0</v>
      </c>
    </row>
    <row r="38" spans="1:8" ht="72">
      <c r="A38" s="19" t="s">
        <v>111</v>
      </c>
      <c r="B38" s="20" t="s">
        <v>112</v>
      </c>
      <c r="C38" s="20" t="s">
        <v>113</v>
      </c>
      <c r="D38" s="21" t="s">
        <v>14</v>
      </c>
      <c r="E38" s="22">
        <v>41.1</v>
      </c>
      <c r="F38" s="23">
        <v>1</v>
      </c>
      <c r="G38" s="24">
        <v>0</v>
      </c>
      <c r="H38" s="25">
        <f t="shared" si="1"/>
        <v>0</v>
      </c>
    </row>
    <row r="39" spans="1:8" ht="57">
      <c r="A39" s="19" t="s">
        <v>114</v>
      </c>
      <c r="B39" s="20" t="s">
        <v>115</v>
      </c>
      <c r="C39" s="20" t="s">
        <v>116</v>
      </c>
      <c r="D39" s="21" t="s">
        <v>29</v>
      </c>
      <c r="E39" s="22">
        <v>12.14</v>
      </c>
      <c r="F39" s="23">
        <v>1</v>
      </c>
      <c r="G39" s="24">
        <v>0</v>
      </c>
      <c r="H39" s="25">
        <f t="shared" si="1"/>
        <v>0</v>
      </c>
    </row>
    <row r="40" spans="1:8" ht="114.75">
      <c r="A40" s="19" t="s">
        <v>117</v>
      </c>
      <c r="B40" s="20" t="s">
        <v>118</v>
      </c>
      <c r="C40" s="20" t="s">
        <v>119</v>
      </c>
      <c r="D40" s="21" t="s">
        <v>14</v>
      </c>
      <c r="E40" s="22">
        <v>103.72</v>
      </c>
      <c r="F40" s="23">
        <v>1</v>
      </c>
      <c r="G40" s="24">
        <v>0</v>
      </c>
      <c r="H40" s="25">
        <f t="shared" si="1"/>
        <v>0</v>
      </c>
    </row>
    <row r="41" spans="1:8" ht="114.75">
      <c r="A41" s="19" t="s">
        <v>120</v>
      </c>
      <c r="B41" s="20" t="s">
        <v>121</v>
      </c>
      <c r="C41" s="20" t="s">
        <v>122</v>
      </c>
      <c r="D41" s="21" t="s">
        <v>14</v>
      </c>
      <c r="E41" s="22">
        <v>86.4</v>
      </c>
      <c r="F41" s="23">
        <v>1</v>
      </c>
      <c r="G41" s="24">
        <v>0</v>
      </c>
      <c r="H41" s="25">
        <f t="shared" si="1"/>
        <v>0</v>
      </c>
    </row>
    <row r="42" spans="1:8" ht="72">
      <c r="A42" s="19" t="s">
        <v>123</v>
      </c>
      <c r="B42" s="20" t="s">
        <v>124</v>
      </c>
      <c r="C42" s="20" t="s">
        <v>125</v>
      </c>
      <c r="D42" s="21" t="s">
        <v>14</v>
      </c>
      <c r="E42" s="22">
        <v>80.27</v>
      </c>
      <c r="F42" s="23">
        <v>1</v>
      </c>
      <c r="G42" s="24">
        <v>0</v>
      </c>
      <c r="H42" s="25">
        <f t="shared" si="1"/>
        <v>0</v>
      </c>
    </row>
    <row r="43" spans="1:8" ht="186.75">
      <c r="A43" s="19" t="s">
        <v>126</v>
      </c>
      <c r="B43" s="20" t="s">
        <v>127</v>
      </c>
      <c r="C43" s="20" t="s">
        <v>128</v>
      </c>
      <c r="D43" s="21" t="s">
        <v>14</v>
      </c>
      <c r="E43" s="22">
        <v>119.85</v>
      </c>
      <c r="F43" s="23">
        <v>1</v>
      </c>
      <c r="G43" s="24">
        <v>0</v>
      </c>
      <c r="H43" s="25">
        <f t="shared" si="1"/>
        <v>0</v>
      </c>
    </row>
    <row r="44" spans="1:8" ht="114.75">
      <c r="A44" s="19" t="s">
        <v>129</v>
      </c>
      <c r="B44" s="20" t="s">
        <v>65</v>
      </c>
      <c r="C44" s="20" t="s">
        <v>130</v>
      </c>
      <c r="D44" s="21" t="s">
        <v>29</v>
      </c>
      <c r="E44" s="22">
        <v>108.86</v>
      </c>
      <c r="F44" s="23">
        <v>1</v>
      </c>
      <c r="G44" s="24">
        <v>0</v>
      </c>
      <c r="H44" s="25">
        <f t="shared" si="1"/>
        <v>0</v>
      </c>
    </row>
    <row r="45" spans="1:8" ht="129">
      <c r="A45" s="19" t="s">
        <v>131</v>
      </c>
      <c r="B45" s="20" t="s">
        <v>132</v>
      </c>
      <c r="C45" s="20" t="s">
        <v>133</v>
      </c>
      <c r="D45" s="21" t="s">
        <v>14</v>
      </c>
      <c r="E45" s="22">
        <v>283.55</v>
      </c>
      <c r="F45" s="23">
        <v>1</v>
      </c>
      <c r="G45" s="24">
        <v>0</v>
      </c>
      <c r="H45" s="25">
        <f t="shared" si="1"/>
        <v>0</v>
      </c>
    </row>
    <row r="46" spans="1:8" ht="42.75">
      <c r="A46" s="19" t="s">
        <v>134</v>
      </c>
      <c r="B46" s="20" t="s">
        <v>135</v>
      </c>
      <c r="C46" s="20" t="s">
        <v>136</v>
      </c>
      <c r="D46" s="21" t="s">
        <v>14</v>
      </c>
      <c r="E46" s="22">
        <v>166.67</v>
      </c>
      <c r="F46" s="23">
        <v>1</v>
      </c>
      <c r="G46" s="24">
        <v>0</v>
      </c>
      <c r="H46" s="25">
        <f t="shared" si="1"/>
        <v>0</v>
      </c>
    </row>
    <row r="47" spans="1:8" s="3" customFormat="1" ht="14.25">
      <c r="A47" s="13" t="s">
        <v>137</v>
      </c>
      <c r="B47" s="14" t="s">
        <v>9</v>
      </c>
      <c r="C47" s="14" t="s">
        <v>138</v>
      </c>
      <c r="D47" s="15" t="s">
        <v>0</v>
      </c>
      <c r="E47" s="15" t="s">
        <v>0</v>
      </c>
      <c r="F47" s="16" t="s">
        <v>0</v>
      </c>
      <c r="G47" s="17" t="s">
        <v>0</v>
      </c>
      <c r="H47" s="18">
        <f>SUM(H48:H53)</f>
        <v>0</v>
      </c>
    </row>
    <row r="48" spans="1:8" ht="57">
      <c r="A48" s="19" t="s">
        <v>139</v>
      </c>
      <c r="B48" s="20" t="s">
        <v>140</v>
      </c>
      <c r="C48" s="20" t="s">
        <v>141</v>
      </c>
      <c r="D48" s="21" t="s">
        <v>14</v>
      </c>
      <c r="E48" s="22">
        <v>28.98</v>
      </c>
      <c r="F48" s="23">
        <v>1</v>
      </c>
      <c r="G48" s="24">
        <v>0</v>
      </c>
      <c r="H48" s="25">
        <f aca="true" t="shared" si="2" ref="H48:H53">E48*F48*G48</f>
        <v>0</v>
      </c>
    </row>
    <row r="49" spans="1:8" ht="72">
      <c r="A49" s="19" t="s">
        <v>142</v>
      </c>
      <c r="B49" s="20" t="s">
        <v>143</v>
      </c>
      <c r="C49" s="20" t="s">
        <v>144</v>
      </c>
      <c r="D49" s="21" t="s">
        <v>14</v>
      </c>
      <c r="E49" s="22">
        <v>3.28</v>
      </c>
      <c r="F49" s="23">
        <v>1</v>
      </c>
      <c r="G49" s="24">
        <v>0</v>
      </c>
      <c r="H49" s="25">
        <f t="shared" si="2"/>
        <v>0</v>
      </c>
    </row>
    <row r="50" spans="1:8" ht="57">
      <c r="A50" s="19" t="s">
        <v>145</v>
      </c>
      <c r="B50" s="20" t="s">
        <v>146</v>
      </c>
      <c r="C50" s="20" t="s">
        <v>147</v>
      </c>
      <c r="D50" s="21" t="s">
        <v>14</v>
      </c>
      <c r="E50" s="22">
        <v>5.54</v>
      </c>
      <c r="F50" s="23">
        <v>1</v>
      </c>
      <c r="G50" s="24">
        <v>0</v>
      </c>
      <c r="H50" s="25">
        <f t="shared" si="2"/>
        <v>0</v>
      </c>
    </row>
    <row r="51" spans="1:8" ht="72">
      <c r="A51" s="19" t="s">
        <v>148</v>
      </c>
      <c r="B51" s="20" t="s">
        <v>149</v>
      </c>
      <c r="C51" s="20" t="s">
        <v>150</v>
      </c>
      <c r="D51" s="21" t="s">
        <v>14</v>
      </c>
      <c r="E51" s="22">
        <v>12.92</v>
      </c>
      <c r="F51" s="23">
        <v>1</v>
      </c>
      <c r="G51" s="24">
        <v>0</v>
      </c>
      <c r="H51" s="25">
        <f t="shared" si="2"/>
        <v>0</v>
      </c>
    </row>
    <row r="52" spans="1:8" ht="72">
      <c r="A52" s="19" t="s">
        <v>151</v>
      </c>
      <c r="B52" s="20" t="s">
        <v>149</v>
      </c>
      <c r="C52" s="20" t="s">
        <v>152</v>
      </c>
      <c r="D52" s="21" t="s">
        <v>14</v>
      </c>
      <c r="E52" s="22">
        <v>3.69</v>
      </c>
      <c r="F52" s="23">
        <v>1</v>
      </c>
      <c r="G52" s="24">
        <v>0</v>
      </c>
      <c r="H52" s="25">
        <f t="shared" si="2"/>
        <v>0</v>
      </c>
    </row>
    <row r="53" spans="1:8" ht="14.25">
      <c r="A53" s="19" t="s">
        <v>153</v>
      </c>
      <c r="B53" s="20" t="s">
        <v>154</v>
      </c>
      <c r="C53" s="20" t="s">
        <v>155</v>
      </c>
      <c r="D53" s="21" t="s">
        <v>49</v>
      </c>
      <c r="E53" s="22">
        <v>3</v>
      </c>
      <c r="F53" s="23">
        <v>1</v>
      </c>
      <c r="G53" s="24">
        <v>0</v>
      </c>
      <c r="H53" s="25">
        <f t="shared" si="2"/>
        <v>0</v>
      </c>
    </row>
    <row r="54" spans="1:8" s="3" customFormat="1" ht="14.25">
      <c r="A54" s="13" t="s">
        <v>156</v>
      </c>
      <c r="B54" s="14" t="s">
        <v>9</v>
      </c>
      <c r="C54" s="14" t="s">
        <v>157</v>
      </c>
      <c r="D54" s="15" t="s">
        <v>0</v>
      </c>
      <c r="E54" s="15" t="s">
        <v>0</v>
      </c>
      <c r="F54" s="16" t="s">
        <v>0</v>
      </c>
      <c r="G54" s="17" t="s">
        <v>0</v>
      </c>
      <c r="H54" s="18">
        <f>SUM(H55:H64)</f>
        <v>0</v>
      </c>
    </row>
    <row r="55" spans="1:8" ht="72">
      <c r="A55" s="19" t="s">
        <v>158</v>
      </c>
      <c r="B55" s="20" t="s">
        <v>159</v>
      </c>
      <c r="C55" s="20" t="s">
        <v>160</v>
      </c>
      <c r="D55" s="21" t="s">
        <v>49</v>
      </c>
      <c r="E55" s="22">
        <v>4</v>
      </c>
      <c r="F55" s="23">
        <v>1</v>
      </c>
      <c r="G55" s="24">
        <v>0</v>
      </c>
      <c r="H55" s="25">
        <f>E55*F55*G55</f>
        <v>0</v>
      </c>
    </row>
    <row r="56" spans="1:8" ht="158.25">
      <c r="A56" s="19" t="s">
        <v>161</v>
      </c>
      <c r="B56" s="20" t="s">
        <v>162</v>
      </c>
      <c r="C56" s="20" t="s">
        <v>163</v>
      </c>
      <c r="D56" s="21" t="s">
        <v>49</v>
      </c>
      <c r="E56" s="22">
        <v>5</v>
      </c>
      <c r="F56" s="23">
        <v>1</v>
      </c>
      <c r="G56" s="24">
        <v>0</v>
      </c>
      <c r="H56" s="25">
        <f aca="true" t="shared" si="3" ref="H56:H64">E56*F56*G56</f>
        <v>0</v>
      </c>
    </row>
    <row r="57" spans="1:8" ht="114.75">
      <c r="A57" s="19" t="s">
        <v>164</v>
      </c>
      <c r="B57" s="20" t="s">
        <v>162</v>
      </c>
      <c r="C57" s="20" t="s">
        <v>165</v>
      </c>
      <c r="D57" s="21" t="s">
        <v>49</v>
      </c>
      <c r="E57" s="22">
        <v>3</v>
      </c>
      <c r="F57" s="23">
        <v>1</v>
      </c>
      <c r="G57" s="24">
        <v>0</v>
      </c>
      <c r="H57" s="25">
        <f t="shared" si="3"/>
        <v>0</v>
      </c>
    </row>
    <row r="58" spans="1:8" ht="144">
      <c r="A58" s="19" t="s">
        <v>166</v>
      </c>
      <c r="B58" s="20" t="s">
        <v>167</v>
      </c>
      <c r="C58" s="20" t="s">
        <v>168</v>
      </c>
      <c r="D58" s="21" t="s">
        <v>49</v>
      </c>
      <c r="E58" s="22">
        <v>5</v>
      </c>
      <c r="F58" s="23">
        <v>1</v>
      </c>
      <c r="G58" s="24">
        <v>0</v>
      </c>
      <c r="H58" s="25">
        <f t="shared" si="3"/>
        <v>0</v>
      </c>
    </row>
    <row r="59" spans="1:8" ht="100.5">
      <c r="A59" s="19" t="s">
        <v>169</v>
      </c>
      <c r="B59" s="20" t="s">
        <v>170</v>
      </c>
      <c r="C59" s="20" t="s">
        <v>171</v>
      </c>
      <c r="D59" s="21" t="s">
        <v>49</v>
      </c>
      <c r="E59" s="22">
        <v>3</v>
      </c>
      <c r="F59" s="23">
        <v>1</v>
      </c>
      <c r="G59" s="24">
        <v>0</v>
      </c>
      <c r="H59" s="25">
        <f t="shared" si="3"/>
        <v>0</v>
      </c>
    </row>
    <row r="60" spans="1:8" ht="144">
      <c r="A60" s="19" t="s">
        <v>172</v>
      </c>
      <c r="B60" s="20" t="s">
        <v>170</v>
      </c>
      <c r="C60" s="20" t="s">
        <v>173</v>
      </c>
      <c r="D60" s="21" t="s">
        <v>49</v>
      </c>
      <c r="E60" s="22">
        <v>4</v>
      </c>
      <c r="F60" s="23">
        <v>1</v>
      </c>
      <c r="G60" s="24">
        <v>0</v>
      </c>
      <c r="H60" s="25">
        <f t="shared" si="3"/>
        <v>0</v>
      </c>
    </row>
    <row r="61" spans="1:8" ht="42.75">
      <c r="A61" s="19" t="s">
        <v>174</v>
      </c>
      <c r="B61" s="20" t="s">
        <v>175</v>
      </c>
      <c r="C61" s="31" t="s">
        <v>195</v>
      </c>
      <c r="D61" s="21" t="s">
        <v>14</v>
      </c>
      <c r="E61" s="22">
        <v>2.32</v>
      </c>
      <c r="F61" s="23">
        <v>1</v>
      </c>
      <c r="G61" s="24">
        <v>0</v>
      </c>
      <c r="H61" s="25">
        <f t="shared" si="3"/>
        <v>0</v>
      </c>
    </row>
    <row r="62" spans="1:8" ht="86.25">
      <c r="A62" s="19" t="s">
        <v>176</v>
      </c>
      <c r="B62" s="20" t="s">
        <v>177</v>
      </c>
      <c r="C62" s="20" t="s">
        <v>178</v>
      </c>
      <c r="D62" s="21" t="s">
        <v>49</v>
      </c>
      <c r="E62" s="22">
        <v>3</v>
      </c>
      <c r="F62" s="23">
        <v>1</v>
      </c>
      <c r="G62" s="24">
        <v>0</v>
      </c>
      <c r="H62" s="25">
        <f t="shared" si="3"/>
        <v>0</v>
      </c>
    </row>
    <row r="63" spans="1:8" ht="86.25">
      <c r="A63" s="19" t="s">
        <v>179</v>
      </c>
      <c r="B63" s="20" t="s">
        <v>177</v>
      </c>
      <c r="C63" s="20" t="s">
        <v>180</v>
      </c>
      <c r="D63" s="21" t="s">
        <v>49</v>
      </c>
      <c r="E63" s="22">
        <v>1</v>
      </c>
      <c r="F63" s="23">
        <v>1</v>
      </c>
      <c r="G63" s="24">
        <v>0</v>
      </c>
      <c r="H63" s="25">
        <f t="shared" si="3"/>
        <v>0</v>
      </c>
    </row>
    <row r="64" spans="1:8" ht="28.5">
      <c r="A64" s="19" t="s">
        <v>181</v>
      </c>
      <c r="B64" s="20" t="s">
        <v>182</v>
      </c>
      <c r="C64" s="20" t="s">
        <v>184</v>
      </c>
      <c r="D64" s="21" t="s">
        <v>183</v>
      </c>
      <c r="E64" s="22">
        <v>1</v>
      </c>
      <c r="F64" s="23">
        <v>1</v>
      </c>
      <c r="G64" s="24">
        <v>0</v>
      </c>
      <c r="H64" s="25">
        <f t="shared" si="3"/>
        <v>0</v>
      </c>
    </row>
    <row r="65" spans="1:8" ht="14.25">
      <c r="A65" s="27" t="s">
        <v>193</v>
      </c>
      <c r="B65" s="28"/>
      <c r="C65" s="28"/>
      <c r="D65" s="28"/>
      <c r="E65" s="28"/>
      <c r="F65" s="28"/>
      <c r="G65" s="28"/>
      <c r="H65" s="26">
        <f>SUM(H4:H64)/2</f>
        <v>0</v>
      </c>
    </row>
  </sheetData>
  <sheetProtection/>
  <mergeCells count="2">
    <mergeCell ref="A65:G65"/>
    <mergeCell ref="A1:H1"/>
  </mergeCells>
  <printOptions horizontalCentered="1"/>
  <pageMargins left="0.3937007874015748" right="0.3937007874015748" top="0.5511811023622047" bottom="0.5511811023622047" header="0.3937007874015748" footer="0.3937007874015748"/>
  <pageSetup horizontalDpi="600" verticalDpi="600" orientation="landscape" pageOrder="overThenDown" paperSize="9" scale="99" r:id="rId1"/>
  <headerFooter alignWithMargins="0">
    <oddHeader>&amp;RStrona &amp;P z &amp;N</oddHeader>
    <oddFooter>&amp;R.........................................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Katarzyna Pacholec</cp:lastModifiedBy>
  <cp:lastPrinted>2020-08-14T09:35:13Z</cp:lastPrinted>
  <dcterms:created xsi:type="dcterms:W3CDTF">2013-03-19T16:38:19Z</dcterms:created>
  <dcterms:modified xsi:type="dcterms:W3CDTF">2020-08-14T09:47:58Z</dcterms:modified>
  <cp:category/>
  <cp:version/>
  <cp:contentType/>
  <cp:contentStatus/>
</cp:coreProperties>
</file>