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/>
  <calcPr fullCalcOnLoad="1" fullPrecision="0"/>
</workbook>
</file>

<file path=xl/sharedStrings.xml><?xml version="1.0" encoding="utf-8"?>
<sst xmlns="http://schemas.openxmlformats.org/spreadsheetml/2006/main" count="242" uniqueCount="164">
  <si>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</si>
  <si>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</si>
  <si>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</si>
  <si>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</si>
  <si>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</si>
  <si>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</si>
  <si>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</si>
  <si>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</si>
  <si>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</si>
  <si>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Kosztorys</t>
  </si>
  <si>
    <t>Remont świetlicy wiejskiej w Piołunce</t>
  </si>
  <si>
    <t>Element</t>
  </si>
  <si>
    <t>1</t>
  </si>
  <si>
    <t>Kuchnia</t>
  </si>
  <si>
    <t>1.1</t>
  </si>
  <si>
    <t>KNRW 202/612/3</t>
  </si>
  <si>
    <t>m2</t>
  </si>
  <si>
    <t>1.2</t>
  </si>
  <si>
    <t>TZKNBK 7/105/2</t>
  </si>
  <si>
    <t>1.3</t>
  </si>
  <si>
    <t>KNR 909/302/2 (1)</t>
  </si>
  <si>
    <t>1.4</t>
  </si>
  <si>
    <t>KNR 1326/109/2</t>
  </si>
  <si>
    <t>szt</t>
  </si>
  <si>
    <t>1.5</t>
  </si>
  <si>
    <t>KNR 19/929/9 (1)</t>
  </si>
  <si>
    <t>1.6</t>
  </si>
  <si>
    <t>KNRW 401/317/3 (1)</t>
  </si>
  <si>
    <t>m3</t>
  </si>
  <si>
    <t>1.7</t>
  </si>
  <si>
    <t>NNRNKB 202/2143/2</t>
  </si>
  <si>
    <t>m</t>
  </si>
  <si>
    <t>1.8</t>
  </si>
  <si>
    <t>KNNR 2/504/1 (1)</t>
  </si>
  <si>
    <t>1.9</t>
  </si>
  <si>
    <t>KNNRW 3/702/4</t>
  </si>
  <si>
    <t>Wymiana okien i drzwi  (wykucie, poszerzenie otworu i wstawienie nowych), drzwi płycinowe ramowe ościeżnica szkrzynkowa, regulowana drzwi szer. przejścia 0,9m
1,0*2,1*2=4,20</t>
  </si>
  <si>
    <t>1.10</t>
  </si>
  <si>
    <t>KNR 401/208/2</t>
  </si>
  <si>
    <t>1.11</t>
  </si>
  <si>
    <t>KNNRS 3/605/5 (1)</t>
  </si>
  <si>
    <t>1.12</t>
  </si>
  <si>
    <t>KNR 217/122/2</t>
  </si>
  <si>
    <t>1.13</t>
  </si>
  <si>
    <t>KNR 216/310/9</t>
  </si>
  <si>
    <t>1.14</t>
  </si>
  <si>
    <t>KNR 217/140/1</t>
  </si>
  <si>
    <t>1.15</t>
  </si>
  <si>
    <t>KNNR 5/306/3</t>
  </si>
  <si>
    <t>Łącznik pt w puszce instalacyjnej - świecznikowy</t>
  </si>
  <si>
    <t>1.16</t>
  </si>
  <si>
    <t>KNNR 5/306/2 (1)</t>
  </si>
  <si>
    <t>Łącznik pt 10A, 250V 1-biegunowy nf 501</t>
  </si>
  <si>
    <t>1.17</t>
  </si>
  <si>
    <t>KNNRS 9/402/3</t>
  </si>
  <si>
    <t>Gniazda instalacyjne wtykowe, wymiana gniazda uszczelnionego 2-biegunowego</t>
  </si>
  <si>
    <t>1.18</t>
  </si>
  <si>
    <t>KNNRW 5/302/2</t>
  </si>
  <si>
    <t>Puszki instalacyjne podtynkowe, Fi 60 mm, podwójne</t>
  </si>
  <si>
    <t>2</t>
  </si>
  <si>
    <t>Schowek</t>
  </si>
  <si>
    <t>2.1</t>
  </si>
  <si>
    <t>Przebicie otworów w elementach z betonu o powierzchni do 0,05·m2, beton żwirowy, grubość do 20·cm</t>
  </si>
  <si>
    <t>2.2</t>
  </si>
  <si>
    <t>KNRW 401/306/2 (2)</t>
  </si>
  <si>
    <t>Przymurowanie ścianek z cegieł do ościeży lub powierzchni ścian, na zaprawie cementowo-wapiennej, grubości 1/2 cegły
1,5*1,0=1,50</t>
  </si>
  <si>
    <t>2.3</t>
  </si>
  <si>
    <t>KNRW 401/711/2 (2)</t>
  </si>
  <si>
    <t>2.4</t>
  </si>
  <si>
    <t>2.5</t>
  </si>
  <si>
    <t>KNNRW 3/514/1</t>
  </si>
  <si>
    <t>2.6</t>
  </si>
  <si>
    <t>KNR 201/307/2</t>
  </si>
  <si>
    <t>2.7</t>
  </si>
  <si>
    <t>KNNR 2/1201/1 (2)</t>
  </si>
  <si>
    <t>2.8</t>
  </si>
  <si>
    <t>KNKRB 2/803/1</t>
  </si>
  <si>
    <t>2.9</t>
  </si>
  <si>
    <t>KNR 202/607/1</t>
  </si>
  <si>
    <t>Izolacje przeciwwilgociowe i przeciwwodne z folii polietylenowej szerokiej, izolacja pozioma podposadzkowa
(3,6+0,15)*(2,9+0,15)=11,44</t>
  </si>
  <si>
    <t>2.10</t>
  </si>
  <si>
    <t>KNR 202/609/3</t>
  </si>
  <si>
    <t>2.11</t>
  </si>
  <si>
    <t>KNR 202/609/4</t>
  </si>
  <si>
    <t>2.12</t>
  </si>
  <si>
    <t>KNNRW 2/1202/1</t>
  </si>
  <si>
    <t>2.13</t>
  </si>
  <si>
    <t>KNNRW 2/1202/3</t>
  </si>
  <si>
    <t>2.14</t>
  </si>
  <si>
    <t>2.15</t>
  </si>
  <si>
    <t>2.16</t>
  </si>
  <si>
    <t>2.17</t>
  </si>
  <si>
    <t>2.18</t>
  </si>
  <si>
    <t>NNRNKB 202/2805/5 (1)</t>
  </si>
  <si>
    <t>2.19</t>
  </si>
  <si>
    <t>NNRNKB 202/2809/5</t>
  </si>
  <si>
    <t>2.20</t>
  </si>
  <si>
    <t>2.21</t>
  </si>
  <si>
    <t>2.22</t>
  </si>
  <si>
    <t>KNNRW 5/205/1</t>
  </si>
  <si>
    <t>Przewody kabelkowe układane P.T. w gotowych bruzdach, podłoże inne niż beton, przekrój żył do 7,5 mm2</t>
  </si>
  <si>
    <t>2.23</t>
  </si>
  <si>
    <t>KNNR 5/512/5</t>
  </si>
  <si>
    <t>kpl</t>
  </si>
  <si>
    <t>2.24</t>
  </si>
  <si>
    <t>Przewody wentylacyjne z blachy stalowej, kołowe, typ· S (Spiro) - udział kształtek do 35%, Fi do 200·mm</t>
  </si>
  <si>
    <t>2.25</t>
  </si>
  <si>
    <t>Izolacja otulinami z wełny mineralnej z warstwą z folii aluminiowej, rurociągi, grubość izolacji 50·mm, rurociąg Fi·108-114·mm
2*3,1415*0,08=0,50</t>
  </si>
  <si>
    <t>2.26</t>
  </si>
  <si>
    <t>Anemostaty kołowe, typ·D, o średnicach do 160·mm</t>
  </si>
  <si>
    <t>3</t>
  </si>
  <si>
    <t>Sanitariat</t>
  </si>
  <si>
    <t>3.1</t>
  </si>
  <si>
    <t>KNR 19/929/3 (1)</t>
  </si>
  <si>
    <t>3.2</t>
  </si>
  <si>
    <t>3.3</t>
  </si>
  <si>
    <t>KNR 1901/707/1 (2)</t>
  </si>
  <si>
    <t>3.4</t>
  </si>
  <si>
    <t>Izolacje cieplne i przeciwdźwiękowe z wełny mineralnej, pozioma z płyt układanych na sucho, 1·warstwa 20cm Współczynnik przewodzenia ciepła ?dmin=0,038 W/mK 
4,86*5,88=28,58</t>
  </si>
  <si>
    <t>Izolacja przeciwwilgociowa z folii PCW, pozioma, na sucho (poz 49) 
Analogia termoizolacja matą refleksyjną Alufox lub inną równoważną
28.58=28,58</t>
  </si>
  <si>
    <t>Sufit w systemie Knauf D·112 z płyt gipsowo-kartonowych, na konstrukcji metalowej CD·60/27, sufit 1-warstwowy, na ruszcie podwójnym, masa Uniflott
28.58=28,58</t>
  </si>
  <si>
    <t>Wymiana żarówek, w oprawach oświetl. otwartych LED 13W 
Kształt: Bańka 
Typ: A60-G 
Trzonek: E27 
Moc strumienia świetlnego: 1894lm 
Efektywność świetlna: 146lm/W 
Odpowiednik tradycyjnej żarówki: 120W 
Współczynnik mocy (Power Factor): PF&gt;0,5 
Kąt rozsyłu: 360° 
Neutralna biel 4000K 
Wskaźnik oddawania barw (CRI): Ra&gt;80 
Możliwość ściemniania: NIE 
Przetwornica CCD: TAK 
Flicker free: TAK, brak migotania 
Napięcie: 170-265V AC 
Moc: 13W 
Trwałość: 30000h 
Liczba cykli pracy: 50000 
Wysokość: 110mm 
Szerokość: 60mm 
Etykieta wydajności energetycznej: A++ 
Zużycie energii przez 1000 godz.: 13kWh 
Materiał korpusu: szkło 
Certyfikaty: CE, RoHS : 8+3=11,00</t>
  </si>
  <si>
    <t>Wymiana okien i drzwi balkonowych zespolonych na okna i drzwi balkonowe z PCV, okna rozwierane i uchylno-rozwierane, dwudzielne, do 2,0·m2, osadzanie na kotwach 
Uwaga! Okna Zamawiającego
1,45*1,45*2=4,21</t>
  </si>
  <si>
    <t>Uzupełnienie ścian lub zamurowanie otworów, na zaprawie cementowo-wapiennej, grubość ścian do 55·cm podmurowanie okien
(1,45*1,45-1,2*1,2)*0,38*2=0,50</t>
  </si>
  <si>
    <t>Podokienniki i półki z płyt z konglomeratów kamiennych na spoiwie poliestrowym, szerokość 20-30·cm
1,45*2=2,90</t>
  </si>
  <si>
    <t>Obróbki blacharskie, blacha stalowa, przy szerokości w rozwinięciu do 25·cm (paraprty - okapniki zewnetrzne)
1,45*0,25*2=0,73</t>
  </si>
  <si>
    <t>Przebicie otworów w elementach z betonu o powierzchni do 0,05·m2, beton żwirowy, grubość do 20·cm
2=2,00</t>
  </si>
  <si>
    <t>Malowanie tynków wewnętrznych, ścian i sufitów z przetarciem tynków farbą emulsyjną/lateksową dwukrotnie
ściany farba lateksowa kolor : (4,86+5,88)*2*(3,3-0,2)=66,59
sufit farba emulsyjna sufit biel : 4,86*5,88=28,58</t>
  </si>
  <si>
    <t>Przewody wentylacyjne z blachy stalowej, kołowe, typ· S (Spiro) - udział kształtek do 35%, Fi do 200·mm
1+1=2,00</t>
  </si>
  <si>
    <t>Izolacja otulinami z wełny mineralnej z warstwą z folii aluminiowej, rurociągi, grubość izolacji 50·mm, rurociąg Fi·108-114·mm
2*3,1415*0,08*2=1,01</t>
  </si>
  <si>
    <t>Anemostaty kołowe, typ·D, o średnicach do 160·mm
Kolor: inox 
Materiał: stal kwasoodporna 
Średnica kanału [mm]: 160  : 2=2,00</t>
  </si>
  <si>
    <t>Uzupełnienie tynków wewnętrznych kategorii III, (ściany płaskie i słupy) na podłożach ceramicznych, z gazo- i pianobetonów, tynk c-w., do 2·m2
1,5*1,0=1,50</t>
  </si>
  <si>
    <t>Wymiana okien i drzwi (wykucie, poszerzenie otworu i wstawienie nowych), drzwi płycinowe ramowe ościeżnica regulowana drzwi szer. przejścia 0,9m
1,0*2,1*1=2,10</t>
  </si>
  <si>
    <t>Rozebranie podłóg drewnianych, ślepych
3,6*2,9=10,44</t>
  </si>
  <si>
    <t>Roboty ziemne z przewozem gruntu taczkami, odspojenie i przewóz na odległość do 10·m, kategoria gruntu III
3,6*2,9*0,3=3,13</t>
  </si>
  <si>
    <t>Podkłady, betonowe, beton zwykły
3,6*2,9*0,1=1,04</t>
  </si>
  <si>
    <t>Tynki pocienione III kategorii i gładzie wapienne tynki pocienione gr. 8 mm na elementach wieloblok. : ścianach wykonywane ręcznie
(2,9+3,6)*2*3,3=42,90
-1,0*2,1=-2,10</t>
  </si>
  <si>
    <t>Izolacje przeciwwilgociowe i przeciwwodne z folii polietylenowej szerokiej, izolacja pozioma podposadzkowa
(3,6+0,15)*(2,9+0,15)=11,44</t>
  </si>
  <si>
    <t>Izolacje cieplne i przeciwdźwiękowe z płyt styropianowych, izolacje poziome na wierzchu konstrukcji, na sucho, 1·warstwa 10·cm EPS 100
3,6*2,9=10,44</t>
  </si>
  <si>
    <t>Izolacje cieplne i przeciwdźwiękowe z płyt styropianowych, izolacje poziome na wierzchu konstrukcji, na sucho, każda następna warstwa  10·cm EPS 100
3,6*2,9=10,44</t>
  </si>
  <si>
    <t>Warstwy wyrównawcze z zaprawy cementowej pod posadzki zatarte na ostro grubości 20 mm
3,6*2,9=10,44</t>
  </si>
  <si>
    <t>Warstwy wyrównawcze z zaprawy cementowej pod posadzki zmiana grubości o 10 mm
3,6*2,9=10,44</t>
  </si>
  <si>
    <t>Izolacje cieplne i przeciwdźwiękowe z wełny mineralnej, pozioma z płyt układanych na sucho, 1·warstwa 20cm Współczynnik przewodzenia ciepła ?dmin=0,038 W/mK 
2,9*3,6=10,44</t>
  </si>
  <si>
    <t>Izolacja przeciwwilgociowa z folii PCW, pozioma, na sucho (poz 49) 
Analogia termoizolacja matą refleksyjną Alufox lub inną równoważną
2,9*3,6=10,44</t>
  </si>
  <si>
    <t>Sufit w systemie Knauf D·112 z płyt gipsowo-kartonowych, na konstrukcji metalowej CD·60/27, sufit 1-warstwowy, na ruszcie podwójnym, masa Uniflott
2,9*3,6=10,44</t>
  </si>
  <si>
    <t>Posadzki jednobarwne z płytek kamionkowych "Gres" na zaprawach klejowych w pomieszczeniach do 10 m2, warstwa kleju grubości 5·mm, płytki 30x30
3,6*2,9=10,44</t>
  </si>
  <si>
    <t>Cokoliki z płytek kamionkowych "Gres" na zaprawach klejowych, listwa wykańczająca, listwa wykańczająca
(3,6+2,9)*2=13,00</t>
  </si>
  <si>
    <t>Oprawy świetlówkowe tunelowe w obudowie z tworzyw sztucznych, przykręcane, do 2x16·W, końcowe
Typ oprawy: podwójna 
Przeznaczenie: 2x T8 LED 120cm 
Zasilanie: 230V, jednostronne 
Klasa szczelności: IP65 
Materiał klosza: Polistyren 
Materiał obudowy: ABS 
Sposób montażu: natynkowo 
 Świetlówka LED T8 16W 120 cm glass AC-230V 
biała neutralna OSRAM 
    Moc: 16W 
    Materiał wykonania: szkło 
    Napięcie: AC 230V 
    Barwa światła: biała neutralna 4000 K 
    Moc strumienia świetlnego: 1800 lm 
    Kąt świecenia: 210 stopni 
    Zasilanie: jednostronne 
    Długość lampy: 1200 mm 
    Średnica lampy: 25,6 mm 
    Klasa energetyczna: A+ 
    Czas zapłonu: &lt;0,5s 
    Trwałość: 30 000h 
    CRI/Ra: &gt;80 
    Temperatura pracy: od -20 do +40°C 
    Znak bezpieczeństwa/zgodności: CE, RoHS : 1=1,00</t>
  </si>
  <si>
    <t>Wymiana okien i drzwi balkonowych zespolonych na okna i drzwi balkonowe z PCV, okna uchylne jednodzielne, do 1,0·m2, osadzanie na kotwach 
Uwaga! Okna Zamawiającego
0,6*1,2=0,72</t>
  </si>
  <si>
    <t>Uzupełnienie ścian lub zamurowanie otworów, na zaprawie cementowo-wapiennej, grubość ścian do 55·cm podmurowanie okien
(1,45*1,45-0,6*1,2)*0,38=0,53</t>
  </si>
  <si>
    <t>Uzupełnienie tynków wewnętrznych, zwykłych kat.III, zaprawa wapienna lub cementowo-wapienna, ściany ceramiczne, do 1·m2 wraz z dwukrotnym malowaniem
(1,45*1,45-0,6*1,2)*2=2,77</t>
  </si>
  <si>
    <t>Obróbki blacharskie, blacha stalowa, przy szerokości w rozwinięciu do 25·cm, (paraprty - okapniki zewnetrzne)
0,6*0,25=0,15</t>
  </si>
  <si>
    <t>[A]</t>
  </si>
  <si>
    <t>[B]</t>
  </si>
  <si>
    <t>[C]</t>
  </si>
  <si>
    <t>[D]</t>
  </si>
  <si>
    <t>[E]</t>
  </si>
  <si>
    <t>[F]</t>
  </si>
  <si>
    <t>[G]</t>
  </si>
  <si>
    <t>[H=ExFxG]</t>
  </si>
  <si>
    <t>RAZEM NETTO</t>
  </si>
  <si>
    <t>VAT 23%</t>
  </si>
  <si>
    <t>RAZEM BRUTTO</t>
  </si>
  <si>
    <t>KOSZTORYS OFERTOWY
Remont świetlicy wiejskiej w Piołunce (aktualizacja 7.07.2020)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</si>
</sst>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Alignment="0"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/>
    </xf>
    <xf numFmtId="172" fontId="16" fillId="0" borderId="10" xfId="0" applyNumberFormat="1" applyFont="1" applyFill="1" applyBorder="1" applyAlignment="1">
      <alignment/>
    </xf>
    <xf numFmtId="172" fontId="16" fillId="0" borderId="10" xfId="0" applyNumberFormat="1" applyFont="1" applyFill="1" applyBorder="1" applyAlignment="1">
      <alignment vertical="top"/>
    </xf>
    <xf numFmtId="0" fontId="18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115" zoomScaleSheetLayoutView="115" workbookViewId="0" topLeftCell="A1">
      <selection activeCell="K7" sqref="K7"/>
    </sheetView>
  </sheetViews>
  <sheetFormatPr defaultColWidth="9.140625" defaultRowHeight="12.75" customHeight="1"/>
  <cols>
    <col min="1" max="1" width="7.7109375" style="2" customWidth="1"/>
    <col min="2" max="2" width="16.7109375" style="0" customWidth="1"/>
    <col min="3" max="3" width="50.7109375" style="0" customWidth="1"/>
    <col min="4" max="4" width="9.7109375" style="0" customWidth="1"/>
    <col min="5" max="6" width="8.7109375" style="0" customWidth="1"/>
    <col min="7" max="7" width="12.7109375" style="3" customWidth="1"/>
    <col min="8" max="8" width="15.7109375" style="3" customWidth="1"/>
  </cols>
  <sheetData>
    <row r="1" spans="1:8" ht="34.5" customHeight="1">
      <c r="A1" s="21" t="s">
        <v>163</v>
      </c>
      <c r="B1" s="22"/>
      <c r="C1" s="22"/>
      <c r="D1" s="22"/>
      <c r="E1" s="22"/>
      <c r="F1" s="22"/>
      <c r="G1" s="22"/>
      <c r="H1" s="22"/>
    </row>
    <row r="2" spans="1:8" s="1" customFormat="1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pans="1:8" ht="15">
      <c r="A3" s="7" t="s">
        <v>152</v>
      </c>
      <c r="B3" s="8" t="s">
        <v>153</v>
      </c>
      <c r="C3" s="8" t="s">
        <v>154</v>
      </c>
      <c r="D3" s="8" t="s">
        <v>155</v>
      </c>
      <c r="E3" s="8" t="s">
        <v>156</v>
      </c>
      <c r="F3" s="8" t="s">
        <v>157</v>
      </c>
      <c r="G3" s="9" t="s">
        <v>158</v>
      </c>
      <c r="H3" s="9" t="s">
        <v>159</v>
      </c>
    </row>
    <row r="4" spans="1:8" ht="15">
      <c r="A4" s="10" t="s">
        <v>0</v>
      </c>
      <c r="B4" s="11" t="s">
        <v>9</v>
      </c>
      <c r="C4" s="11" t="s">
        <v>10</v>
      </c>
      <c r="D4" s="12" t="s">
        <v>0</v>
      </c>
      <c r="E4" s="12" t="s">
        <v>0</v>
      </c>
      <c r="F4" s="12" t="s">
        <v>0</v>
      </c>
      <c r="G4" s="13" t="s">
        <v>0</v>
      </c>
      <c r="H4" s="13" t="s">
        <v>0</v>
      </c>
    </row>
    <row r="5" spans="1:8" s="28" customFormat="1" ht="15">
      <c r="A5" s="23" t="s">
        <v>12</v>
      </c>
      <c r="B5" s="24" t="s">
        <v>11</v>
      </c>
      <c r="C5" s="24" t="s">
        <v>13</v>
      </c>
      <c r="D5" s="25" t="s">
        <v>0</v>
      </c>
      <c r="E5" s="25" t="s">
        <v>0</v>
      </c>
      <c r="F5" s="25" t="s">
        <v>0</v>
      </c>
      <c r="G5" s="26" t="s">
        <v>0</v>
      </c>
      <c r="H5" s="26" t="s">
        <v>0</v>
      </c>
    </row>
    <row r="6" spans="1:8" ht="75">
      <c r="A6" s="10" t="s">
        <v>14</v>
      </c>
      <c r="B6" s="14" t="s">
        <v>15</v>
      </c>
      <c r="C6" s="15" t="s">
        <v>118</v>
      </c>
      <c r="D6" s="14" t="s">
        <v>16</v>
      </c>
      <c r="E6" s="16">
        <v>28.58</v>
      </c>
      <c r="F6" s="16">
        <v>1</v>
      </c>
      <c r="G6" s="17">
        <v>0</v>
      </c>
      <c r="H6" s="17">
        <f>E6*F6*G6</f>
        <v>0</v>
      </c>
    </row>
    <row r="7" spans="1:8" ht="75">
      <c r="A7" s="10" t="s">
        <v>17</v>
      </c>
      <c r="B7" s="14" t="s">
        <v>18</v>
      </c>
      <c r="C7" s="15" t="s">
        <v>119</v>
      </c>
      <c r="D7" s="14" t="s">
        <v>16</v>
      </c>
      <c r="E7" s="16">
        <v>28.58</v>
      </c>
      <c r="F7" s="16">
        <v>1</v>
      </c>
      <c r="G7" s="17">
        <v>0</v>
      </c>
      <c r="H7" s="17">
        <f aca="true" t="shared" si="0" ref="H7:H55">E7*F7*G7</f>
        <v>0</v>
      </c>
    </row>
    <row r="8" spans="1:8" ht="60">
      <c r="A8" s="10" t="s">
        <v>19</v>
      </c>
      <c r="B8" s="14" t="s">
        <v>20</v>
      </c>
      <c r="C8" s="15" t="s">
        <v>120</v>
      </c>
      <c r="D8" s="14" t="s">
        <v>16</v>
      </c>
      <c r="E8" s="16">
        <v>28.58</v>
      </c>
      <c r="F8" s="16">
        <v>1</v>
      </c>
      <c r="G8" s="17">
        <v>0</v>
      </c>
      <c r="H8" s="17">
        <f t="shared" si="0"/>
        <v>0</v>
      </c>
    </row>
    <row r="9" spans="1:8" ht="375">
      <c r="A9" s="10" t="s">
        <v>21</v>
      </c>
      <c r="B9" s="14" t="s">
        <v>22</v>
      </c>
      <c r="C9" s="15" t="s">
        <v>121</v>
      </c>
      <c r="D9" s="14" t="s">
        <v>23</v>
      </c>
      <c r="E9" s="16">
        <v>11</v>
      </c>
      <c r="F9" s="16">
        <v>1</v>
      </c>
      <c r="G9" s="17">
        <v>0</v>
      </c>
      <c r="H9" s="17">
        <f t="shared" si="0"/>
        <v>0</v>
      </c>
    </row>
    <row r="10" spans="1:8" ht="90">
      <c r="A10" s="10" t="s">
        <v>24</v>
      </c>
      <c r="B10" s="14" t="s">
        <v>25</v>
      </c>
      <c r="C10" s="15" t="s">
        <v>122</v>
      </c>
      <c r="D10" s="14" t="s">
        <v>16</v>
      </c>
      <c r="E10" s="16">
        <v>4.21</v>
      </c>
      <c r="F10" s="16">
        <v>1</v>
      </c>
      <c r="G10" s="17">
        <v>0</v>
      </c>
      <c r="H10" s="17">
        <f t="shared" si="0"/>
        <v>0</v>
      </c>
    </row>
    <row r="11" spans="1:8" ht="60">
      <c r="A11" s="10" t="s">
        <v>26</v>
      </c>
      <c r="B11" s="14" t="s">
        <v>27</v>
      </c>
      <c r="C11" s="15" t="s">
        <v>123</v>
      </c>
      <c r="D11" s="14" t="s">
        <v>28</v>
      </c>
      <c r="E11" s="16">
        <v>0.5</v>
      </c>
      <c r="F11" s="16">
        <v>1</v>
      </c>
      <c r="G11" s="17">
        <v>0</v>
      </c>
      <c r="H11" s="17">
        <f t="shared" si="0"/>
        <v>0</v>
      </c>
    </row>
    <row r="12" spans="1:8" ht="60">
      <c r="A12" s="10" t="s">
        <v>29</v>
      </c>
      <c r="B12" s="14" t="s">
        <v>30</v>
      </c>
      <c r="C12" s="15" t="s">
        <v>124</v>
      </c>
      <c r="D12" s="14" t="s">
        <v>31</v>
      </c>
      <c r="E12" s="16">
        <v>2.9</v>
      </c>
      <c r="F12" s="16">
        <v>1</v>
      </c>
      <c r="G12" s="17">
        <v>0</v>
      </c>
      <c r="H12" s="17">
        <f t="shared" si="0"/>
        <v>0</v>
      </c>
    </row>
    <row r="13" spans="1:8" ht="45">
      <c r="A13" s="10" t="s">
        <v>32</v>
      </c>
      <c r="B13" s="14" t="s">
        <v>33</v>
      </c>
      <c r="C13" s="15" t="s">
        <v>125</v>
      </c>
      <c r="D13" s="14" t="s">
        <v>16</v>
      </c>
      <c r="E13" s="16">
        <v>0.73</v>
      </c>
      <c r="F13" s="16">
        <v>1</v>
      </c>
      <c r="G13" s="17">
        <v>0</v>
      </c>
      <c r="H13" s="17">
        <f t="shared" si="0"/>
        <v>0</v>
      </c>
    </row>
    <row r="14" spans="1:8" ht="75">
      <c r="A14" s="10" t="s">
        <v>34</v>
      </c>
      <c r="B14" s="14" t="s">
        <v>35</v>
      </c>
      <c r="C14" s="14" t="s">
        <v>36</v>
      </c>
      <c r="D14" s="14" t="s">
        <v>16</v>
      </c>
      <c r="E14" s="16">
        <v>4.2</v>
      </c>
      <c r="F14" s="16">
        <v>1</v>
      </c>
      <c r="G14" s="17">
        <v>0</v>
      </c>
      <c r="H14" s="17">
        <f t="shared" si="0"/>
        <v>0</v>
      </c>
    </row>
    <row r="15" spans="1:8" ht="60">
      <c r="A15" s="10" t="s">
        <v>37</v>
      </c>
      <c r="B15" s="14" t="s">
        <v>38</v>
      </c>
      <c r="C15" s="15" t="s">
        <v>126</v>
      </c>
      <c r="D15" s="14" t="s">
        <v>23</v>
      </c>
      <c r="E15" s="16">
        <v>2</v>
      </c>
      <c r="F15" s="16">
        <v>1</v>
      </c>
      <c r="G15" s="17">
        <v>0</v>
      </c>
      <c r="H15" s="17">
        <f t="shared" si="0"/>
        <v>0</v>
      </c>
    </row>
    <row r="16" spans="1:8" ht="90">
      <c r="A16" s="10" t="s">
        <v>39</v>
      </c>
      <c r="B16" s="14" t="s">
        <v>40</v>
      </c>
      <c r="C16" s="15" t="s">
        <v>127</v>
      </c>
      <c r="D16" s="14" t="s">
        <v>16</v>
      </c>
      <c r="E16" s="16">
        <v>95.17</v>
      </c>
      <c r="F16" s="16">
        <v>1</v>
      </c>
      <c r="G16" s="17">
        <v>0</v>
      </c>
      <c r="H16" s="17">
        <f t="shared" si="0"/>
        <v>0</v>
      </c>
    </row>
    <row r="17" spans="1:8" ht="45">
      <c r="A17" s="10" t="s">
        <v>41</v>
      </c>
      <c r="B17" s="14" t="s">
        <v>42</v>
      </c>
      <c r="C17" s="15" t="s">
        <v>128</v>
      </c>
      <c r="D17" s="14" t="s">
        <v>16</v>
      </c>
      <c r="E17" s="16">
        <v>2</v>
      </c>
      <c r="F17" s="16">
        <v>1</v>
      </c>
      <c r="G17" s="17">
        <v>0</v>
      </c>
      <c r="H17" s="17">
        <f t="shared" si="0"/>
        <v>0</v>
      </c>
    </row>
    <row r="18" spans="1:8" ht="60">
      <c r="A18" s="10" t="s">
        <v>43</v>
      </c>
      <c r="B18" s="14" t="s">
        <v>44</v>
      </c>
      <c r="C18" s="15" t="s">
        <v>129</v>
      </c>
      <c r="D18" s="14" t="s">
        <v>16</v>
      </c>
      <c r="E18" s="16">
        <v>1</v>
      </c>
      <c r="F18" s="16">
        <v>1</v>
      </c>
      <c r="G18" s="17">
        <v>0</v>
      </c>
      <c r="H18" s="17">
        <f t="shared" si="0"/>
        <v>0</v>
      </c>
    </row>
    <row r="19" spans="1:8" ht="60">
      <c r="A19" s="10" t="s">
        <v>45</v>
      </c>
      <c r="B19" s="14" t="s">
        <v>46</v>
      </c>
      <c r="C19" s="15" t="s">
        <v>130</v>
      </c>
      <c r="D19" s="14" t="s">
        <v>23</v>
      </c>
      <c r="E19" s="16">
        <v>2</v>
      </c>
      <c r="F19" s="16">
        <v>1</v>
      </c>
      <c r="G19" s="17">
        <v>0</v>
      </c>
      <c r="H19" s="17">
        <f t="shared" si="0"/>
        <v>0</v>
      </c>
    </row>
    <row r="20" spans="1:8" ht="15">
      <c r="A20" s="10" t="s">
        <v>47</v>
      </c>
      <c r="B20" s="14" t="s">
        <v>48</v>
      </c>
      <c r="C20" s="14" t="s">
        <v>49</v>
      </c>
      <c r="D20" s="14" t="s">
        <v>23</v>
      </c>
      <c r="E20" s="16">
        <v>1</v>
      </c>
      <c r="F20" s="16">
        <v>1</v>
      </c>
      <c r="G20" s="17">
        <v>0</v>
      </c>
      <c r="H20" s="17">
        <f t="shared" si="0"/>
        <v>0</v>
      </c>
    </row>
    <row r="21" spans="1:8" ht="15">
      <c r="A21" s="10" t="s">
        <v>50</v>
      </c>
      <c r="B21" s="14" t="s">
        <v>51</v>
      </c>
      <c r="C21" s="14" t="s">
        <v>52</v>
      </c>
      <c r="D21" s="14" t="s">
        <v>23</v>
      </c>
      <c r="E21" s="16">
        <v>1</v>
      </c>
      <c r="F21" s="16">
        <v>1</v>
      </c>
      <c r="G21" s="17">
        <v>0</v>
      </c>
      <c r="H21" s="17">
        <f t="shared" si="0"/>
        <v>0</v>
      </c>
    </row>
    <row r="22" spans="1:8" ht="30">
      <c r="A22" s="10" t="s">
        <v>53</v>
      </c>
      <c r="B22" s="14" t="s">
        <v>54</v>
      </c>
      <c r="C22" s="14" t="s">
        <v>55</v>
      </c>
      <c r="D22" s="14" t="s">
        <v>23</v>
      </c>
      <c r="E22" s="16">
        <v>1</v>
      </c>
      <c r="F22" s="16">
        <v>1</v>
      </c>
      <c r="G22" s="17">
        <v>0</v>
      </c>
      <c r="H22" s="17">
        <f t="shared" si="0"/>
        <v>0</v>
      </c>
    </row>
    <row r="23" spans="1:8" ht="15">
      <c r="A23" s="10" t="s">
        <v>56</v>
      </c>
      <c r="B23" s="14" t="s">
        <v>57</v>
      </c>
      <c r="C23" s="14" t="s">
        <v>58</v>
      </c>
      <c r="D23" s="14" t="s">
        <v>23</v>
      </c>
      <c r="E23" s="16">
        <v>1</v>
      </c>
      <c r="F23" s="16">
        <v>1</v>
      </c>
      <c r="G23" s="17">
        <v>0</v>
      </c>
      <c r="H23" s="17">
        <f t="shared" si="0"/>
        <v>0</v>
      </c>
    </row>
    <row r="24" spans="1:8" s="28" customFormat="1" ht="15">
      <c r="A24" s="23" t="s">
        <v>59</v>
      </c>
      <c r="B24" s="24" t="s">
        <v>11</v>
      </c>
      <c r="C24" s="24" t="s">
        <v>60</v>
      </c>
      <c r="D24" s="25" t="s">
        <v>0</v>
      </c>
      <c r="E24" s="25" t="s">
        <v>0</v>
      </c>
      <c r="F24" s="25" t="s">
        <v>0</v>
      </c>
      <c r="G24" s="26" t="s">
        <v>0</v>
      </c>
      <c r="H24" s="27"/>
    </row>
    <row r="25" spans="1:8" ht="30">
      <c r="A25" s="10" t="s">
        <v>61</v>
      </c>
      <c r="B25" s="14" t="s">
        <v>38</v>
      </c>
      <c r="C25" s="14" t="s">
        <v>62</v>
      </c>
      <c r="D25" s="14" t="s">
        <v>23</v>
      </c>
      <c r="E25" s="16">
        <v>1</v>
      </c>
      <c r="F25" s="16">
        <v>1</v>
      </c>
      <c r="G25" s="17">
        <v>0</v>
      </c>
      <c r="H25" s="17">
        <f t="shared" si="0"/>
        <v>0</v>
      </c>
    </row>
    <row r="26" spans="1:8" ht="60">
      <c r="A26" s="10" t="s">
        <v>63</v>
      </c>
      <c r="B26" s="14" t="s">
        <v>64</v>
      </c>
      <c r="C26" s="14" t="s">
        <v>65</v>
      </c>
      <c r="D26" s="14" t="s">
        <v>16</v>
      </c>
      <c r="E26" s="16">
        <v>1.5</v>
      </c>
      <c r="F26" s="16">
        <v>1</v>
      </c>
      <c r="G26" s="17">
        <v>0</v>
      </c>
      <c r="H26" s="17">
        <f t="shared" si="0"/>
        <v>0</v>
      </c>
    </row>
    <row r="27" spans="1:8" ht="60">
      <c r="A27" s="10" t="s">
        <v>66</v>
      </c>
      <c r="B27" s="14" t="s">
        <v>67</v>
      </c>
      <c r="C27" s="15" t="s">
        <v>131</v>
      </c>
      <c r="D27" s="14" t="s">
        <v>16</v>
      </c>
      <c r="E27" s="16">
        <v>1.5</v>
      </c>
      <c r="F27" s="16">
        <v>1</v>
      </c>
      <c r="G27" s="17">
        <v>0</v>
      </c>
      <c r="H27" s="17">
        <f t="shared" si="0"/>
        <v>0</v>
      </c>
    </row>
    <row r="28" spans="1:8" ht="60">
      <c r="A28" s="10" t="s">
        <v>68</v>
      </c>
      <c r="B28" s="14" t="s">
        <v>35</v>
      </c>
      <c r="C28" s="15" t="s">
        <v>132</v>
      </c>
      <c r="D28" s="14" t="s">
        <v>16</v>
      </c>
      <c r="E28" s="16">
        <v>2.1</v>
      </c>
      <c r="F28" s="16">
        <v>1</v>
      </c>
      <c r="G28" s="17">
        <v>0</v>
      </c>
      <c r="H28" s="17">
        <f t="shared" si="0"/>
        <v>0</v>
      </c>
    </row>
    <row r="29" spans="1:8" ht="30">
      <c r="A29" s="10" t="s">
        <v>69</v>
      </c>
      <c r="B29" s="14" t="s">
        <v>70</v>
      </c>
      <c r="C29" s="15" t="s">
        <v>133</v>
      </c>
      <c r="D29" s="14" t="s">
        <v>16</v>
      </c>
      <c r="E29" s="16">
        <v>10.44</v>
      </c>
      <c r="F29" s="16">
        <v>1</v>
      </c>
      <c r="G29" s="17">
        <v>0</v>
      </c>
      <c r="H29" s="17">
        <f t="shared" si="0"/>
        <v>0</v>
      </c>
    </row>
    <row r="30" spans="1:8" ht="60">
      <c r="A30" s="10" t="s">
        <v>71</v>
      </c>
      <c r="B30" s="14" t="s">
        <v>72</v>
      </c>
      <c r="C30" s="15" t="s">
        <v>134</v>
      </c>
      <c r="D30" s="14" t="s">
        <v>28</v>
      </c>
      <c r="E30" s="16">
        <v>3.13</v>
      </c>
      <c r="F30" s="16">
        <v>1</v>
      </c>
      <c r="G30" s="17">
        <v>0</v>
      </c>
      <c r="H30" s="17">
        <f t="shared" si="0"/>
        <v>0</v>
      </c>
    </row>
    <row r="31" spans="1:8" ht="30">
      <c r="A31" s="10" t="s">
        <v>73</v>
      </c>
      <c r="B31" s="14" t="s">
        <v>74</v>
      </c>
      <c r="C31" s="15" t="s">
        <v>135</v>
      </c>
      <c r="D31" s="14" t="s">
        <v>28</v>
      </c>
      <c r="E31" s="16">
        <v>1.04</v>
      </c>
      <c r="F31" s="16">
        <v>1</v>
      </c>
      <c r="G31" s="17">
        <v>0</v>
      </c>
      <c r="H31" s="17">
        <f t="shared" si="0"/>
        <v>0</v>
      </c>
    </row>
    <row r="32" spans="1:8" ht="75">
      <c r="A32" s="10" t="s">
        <v>75</v>
      </c>
      <c r="B32" s="14" t="s">
        <v>76</v>
      </c>
      <c r="C32" s="15" t="s">
        <v>136</v>
      </c>
      <c r="D32" s="14" t="s">
        <v>16</v>
      </c>
      <c r="E32" s="16">
        <v>40.8</v>
      </c>
      <c r="F32" s="16">
        <v>1</v>
      </c>
      <c r="G32" s="17">
        <v>0</v>
      </c>
      <c r="H32" s="17">
        <f t="shared" si="0"/>
        <v>0</v>
      </c>
    </row>
    <row r="33" spans="1:8" ht="60">
      <c r="A33" s="10" t="s">
        <v>77</v>
      </c>
      <c r="B33" s="14" t="s">
        <v>78</v>
      </c>
      <c r="C33" s="15" t="s">
        <v>137</v>
      </c>
      <c r="D33" s="14" t="s">
        <v>16</v>
      </c>
      <c r="E33" s="16">
        <v>11.44</v>
      </c>
      <c r="F33" s="16">
        <v>2</v>
      </c>
      <c r="G33" s="17">
        <v>0</v>
      </c>
      <c r="H33" s="17">
        <f t="shared" si="0"/>
        <v>0</v>
      </c>
    </row>
    <row r="34" spans="1:8" ht="60">
      <c r="A34" s="10" t="s">
        <v>80</v>
      </c>
      <c r="B34" s="14" t="s">
        <v>81</v>
      </c>
      <c r="C34" s="15" t="s">
        <v>138</v>
      </c>
      <c r="D34" s="14" t="s">
        <v>16</v>
      </c>
      <c r="E34" s="16">
        <v>10.44</v>
      </c>
      <c r="F34" s="16">
        <v>1</v>
      </c>
      <c r="G34" s="17">
        <v>0</v>
      </c>
      <c r="H34" s="17">
        <f t="shared" si="0"/>
        <v>0</v>
      </c>
    </row>
    <row r="35" spans="1:8" ht="75">
      <c r="A35" s="10" t="s">
        <v>82</v>
      </c>
      <c r="B35" s="14" t="s">
        <v>83</v>
      </c>
      <c r="C35" s="15" t="s">
        <v>139</v>
      </c>
      <c r="D35" s="14" t="s">
        <v>16</v>
      </c>
      <c r="E35" s="16">
        <v>10.44</v>
      </c>
      <c r="F35" s="16">
        <v>1</v>
      </c>
      <c r="G35" s="17">
        <v>0</v>
      </c>
      <c r="H35" s="17">
        <f t="shared" si="0"/>
        <v>0</v>
      </c>
    </row>
    <row r="36" spans="1:8" ht="45">
      <c r="A36" s="10" t="s">
        <v>84</v>
      </c>
      <c r="B36" s="14" t="s">
        <v>85</v>
      </c>
      <c r="C36" s="15" t="s">
        <v>140</v>
      </c>
      <c r="D36" s="14" t="s">
        <v>16</v>
      </c>
      <c r="E36" s="16">
        <v>10.44</v>
      </c>
      <c r="F36" s="16">
        <v>1</v>
      </c>
      <c r="G36" s="17">
        <v>0</v>
      </c>
      <c r="H36" s="17">
        <f t="shared" si="0"/>
        <v>0</v>
      </c>
    </row>
    <row r="37" spans="1:8" ht="45">
      <c r="A37" s="10" t="s">
        <v>86</v>
      </c>
      <c r="B37" s="14" t="s">
        <v>87</v>
      </c>
      <c r="C37" s="15" t="s">
        <v>141</v>
      </c>
      <c r="D37" s="14" t="s">
        <v>16</v>
      </c>
      <c r="E37" s="16">
        <v>10.44</v>
      </c>
      <c r="F37" s="16">
        <v>5</v>
      </c>
      <c r="G37" s="17">
        <v>0</v>
      </c>
      <c r="H37" s="17">
        <f t="shared" si="0"/>
        <v>0</v>
      </c>
    </row>
    <row r="38" spans="1:8" ht="60">
      <c r="A38" s="10" t="s">
        <v>88</v>
      </c>
      <c r="B38" s="14" t="s">
        <v>78</v>
      </c>
      <c r="C38" s="14" t="s">
        <v>79</v>
      </c>
      <c r="D38" s="14" t="s">
        <v>16</v>
      </c>
      <c r="E38" s="16">
        <v>11.44</v>
      </c>
      <c r="F38" s="16">
        <v>1</v>
      </c>
      <c r="G38" s="17">
        <v>0</v>
      </c>
      <c r="H38" s="17">
        <f t="shared" si="0"/>
        <v>0</v>
      </c>
    </row>
    <row r="39" spans="1:8" ht="75">
      <c r="A39" s="10" t="s">
        <v>89</v>
      </c>
      <c r="B39" s="14" t="s">
        <v>15</v>
      </c>
      <c r="C39" s="15" t="s">
        <v>142</v>
      </c>
      <c r="D39" s="14" t="s">
        <v>16</v>
      </c>
      <c r="E39" s="16">
        <v>10.44</v>
      </c>
      <c r="F39" s="16">
        <v>1</v>
      </c>
      <c r="G39" s="17">
        <v>0</v>
      </c>
      <c r="H39" s="17">
        <f t="shared" si="0"/>
        <v>0</v>
      </c>
    </row>
    <row r="40" spans="1:8" ht="75">
      <c r="A40" s="10" t="s">
        <v>90</v>
      </c>
      <c r="B40" s="14" t="s">
        <v>18</v>
      </c>
      <c r="C40" s="15" t="s">
        <v>143</v>
      </c>
      <c r="D40" s="14" t="s">
        <v>16</v>
      </c>
      <c r="E40" s="16">
        <v>10.44</v>
      </c>
      <c r="F40" s="16">
        <v>1</v>
      </c>
      <c r="G40" s="17">
        <v>0</v>
      </c>
      <c r="H40" s="17">
        <f t="shared" si="0"/>
        <v>0</v>
      </c>
    </row>
    <row r="41" spans="1:8" ht="60">
      <c r="A41" s="10" t="s">
        <v>91</v>
      </c>
      <c r="B41" s="14" t="s">
        <v>20</v>
      </c>
      <c r="C41" s="15" t="s">
        <v>144</v>
      </c>
      <c r="D41" s="14" t="s">
        <v>16</v>
      </c>
      <c r="E41" s="16">
        <v>10.44</v>
      </c>
      <c r="F41" s="16">
        <v>1</v>
      </c>
      <c r="G41" s="17">
        <v>0</v>
      </c>
      <c r="H41" s="17">
        <f t="shared" si="0"/>
        <v>0</v>
      </c>
    </row>
    <row r="42" spans="1:8" ht="60">
      <c r="A42" s="10" t="s">
        <v>92</v>
      </c>
      <c r="B42" s="14" t="s">
        <v>93</v>
      </c>
      <c r="C42" s="15" t="s">
        <v>145</v>
      </c>
      <c r="D42" s="14" t="s">
        <v>16</v>
      </c>
      <c r="E42" s="16">
        <v>10.44</v>
      </c>
      <c r="F42" s="16">
        <v>1</v>
      </c>
      <c r="G42" s="17">
        <v>0</v>
      </c>
      <c r="H42" s="17">
        <f t="shared" si="0"/>
        <v>0</v>
      </c>
    </row>
    <row r="43" spans="1:8" ht="45">
      <c r="A43" s="10" t="s">
        <v>94</v>
      </c>
      <c r="B43" s="14" t="s">
        <v>95</v>
      </c>
      <c r="C43" s="15" t="s">
        <v>146</v>
      </c>
      <c r="D43" s="14" t="s">
        <v>31</v>
      </c>
      <c r="E43" s="16">
        <v>13</v>
      </c>
      <c r="F43" s="16">
        <v>1</v>
      </c>
      <c r="G43" s="17">
        <v>0</v>
      </c>
      <c r="H43" s="17">
        <f t="shared" si="0"/>
        <v>0</v>
      </c>
    </row>
    <row r="44" spans="1:8" ht="15">
      <c r="A44" s="10" t="s">
        <v>96</v>
      </c>
      <c r="B44" s="14" t="s">
        <v>51</v>
      </c>
      <c r="C44" s="14" t="s">
        <v>52</v>
      </c>
      <c r="D44" s="14" t="s">
        <v>23</v>
      </c>
      <c r="E44" s="16">
        <v>1</v>
      </c>
      <c r="F44" s="16">
        <v>1</v>
      </c>
      <c r="G44" s="17">
        <v>0</v>
      </c>
      <c r="H44" s="17">
        <f t="shared" si="0"/>
        <v>0</v>
      </c>
    </row>
    <row r="45" spans="1:8" ht="30">
      <c r="A45" s="10" t="s">
        <v>97</v>
      </c>
      <c r="B45" s="14" t="s">
        <v>54</v>
      </c>
      <c r="C45" s="14" t="s">
        <v>55</v>
      </c>
      <c r="D45" s="14" t="s">
        <v>23</v>
      </c>
      <c r="E45" s="16">
        <v>1</v>
      </c>
      <c r="F45" s="16">
        <v>1</v>
      </c>
      <c r="G45" s="17">
        <v>0</v>
      </c>
      <c r="H45" s="17">
        <f t="shared" si="0"/>
        <v>0</v>
      </c>
    </row>
    <row r="46" spans="1:8" ht="30">
      <c r="A46" s="10" t="s">
        <v>98</v>
      </c>
      <c r="B46" s="14" t="s">
        <v>99</v>
      </c>
      <c r="C46" s="14" t="s">
        <v>100</v>
      </c>
      <c r="D46" s="14" t="s">
        <v>31</v>
      </c>
      <c r="E46" s="16">
        <v>5</v>
      </c>
      <c r="F46" s="16">
        <v>1</v>
      </c>
      <c r="G46" s="17">
        <v>0</v>
      </c>
      <c r="H46" s="17">
        <f t="shared" si="0"/>
        <v>0</v>
      </c>
    </row>
    <row r="47" spans="1:8" ht="405">
      <c r="A47" s="10" t="s">
        <v>101</v>
      </c>
      <c r="B47" s="14" t="s">
        <v>102</v>
      </c>
      <c r="C47" s="15" t="s">
        <v>147</v>
      </c>
      <c r="D47" s="14" t="s">
        <v>103</v>
      </c>
      <c r="E47" s="16">
        <v>1</v>
      </c>
      <c r="F47" s="16">
        <v>1</v>
      </c>
      <c r="G47" s="17">
        <v>0</v>
      </c>
      <c r="H47" s="17">
        <f t="shared" si="0"/>
        <v>0</v>
      </c>
    </row>
    <row r="48" spans="1:8" ht="30">
      <c r="A48" s="10" t="s">
        <v>104</v>
      </c>
      <c r="B48" s="14" t="s">
        <v>42</v>
      </c>
      <c r="C48" s="14" t="s">
        <v>105</v>
      </c>
      <c r="D48" s="14" t="s">
        <v>16</v>
      </c>
      <c r="E48" s="16">
        <v>1</v>
      </c>
      <c r="F48" s="16">
        <v>1</v>
      </c>
      <c r="G48" s="17">
        <v>0</v>
      </c>
      <c r="H48" s="17">
        <f t="shared" si="0"/>
        <v>0</v>
      </c>
    </row>
    <row r="49" spans="1:8" ht="75">
      <c r="A49" s="10" t="s">
        <v>106</v>
      </c>
      <c r="B49" s="14" t="s">
        <v>44</v>
      </c>
      <c r="C49" s="14" t="s">
        <v>107</v>
      </c>
      <c r="D49" s="14" t="s">
        <v>16</v>
      </c>
      <c r="E49" s="16">
        <v>0.5</v>
      </c>
      <c r="F49" s="16">
        <v>1</v>
      </c>
      <c r="G49" s="17">
        <v>0</v>
      </c>
      <c r="H49" s="17">
        <f t="shared" si="0"/>
        <v>0</v>
      </c>
    </row>
    <row r="50" spans="1:8" ht="15">
      <c r="A50" s="10" t="s">
        <v>108</v>
      </c>
      <c r="B50" s="14" t="s">
        <v>46</v>
      </c>
      <c r="C50" s="14" t="s">
        <v>109</v>
      </c>
      <c r="D50" s="14" t="s">
        <v>23</v>
      </c>
      <c r="E50" s="16">
        <v>1</v>
      </c>
      <c r="F50" s="16">
        <v>1</v>
      </c>
      <c r="G50" s="17">
        <v>0</v>
      </c>
      <c r="H50" s="17">
        <f t="shared" si="0"/>
        <v>0</v>
      </c>
    </row>
    <row r="51" spans="1:8" s="28" customFormat="1" ht="15">
      <c r="A51" s="23" t="s">
        <v>110</v>
      </c>
      <c r="B51" s="24" t="s">
        <v>11</v>
      </c>
      <c r="C51" s="24" t="s">
        <v>111</v>
      </c>
      <c r="D51" s="25" t="s">
        <v>0</v>
      </c>
      <c r="E51" s="25" t="s">
        <v>0</v>
      </c>
      <c r="F51" s="25" t="s">
        <v>0</v>
      </c>
      <c r="G51" s="26" t="s">
        <v>0</v>
      </c>
      <c r="H51" s="27"/>
    </row>
    <row r="52" spans="1:8" ht="75">
      <c r="A52" s="10" t="s">
        <v>112</v>
      </c>
      <c r="B52" s="14" t="s">
        <v>113</v>
      </c>
      <c r="C52" s="15" t="s">
        <v>148</v>
      </c>
      <c r="D52" s="14" t="s">
        <v>16</v>
      </c>
      <c r="E52" s="16">
        <v>0.72</v>
      </c>
      <c r="F52" s="16">
        <v>1</v>
      </c>
      <c r="G52" s="17">
        <v>0</v>
      </c>
      <c r="H52" s="17">
        <f t="shared" si="0"/>
        <v>0</v>
      </c>
    </row>
    <row r="53" spans="1:8" ht="60">
      <c r="A53" s="10" t="s">
        <v>114</v>
      </c>
      <c r="B53" s="14" t="s">
        <v>27</v>
      </c>
      <c r="C53" s="15" t="s">
        <v>149</v>
      </c>
      <c r="D53" s="14" t="s">
        <v>28</v>
      </c>
      <c r="E53" s="16">
        <v>0.53</v>
      </c>
      <c r="F53" s="16">
        <v>1</v>
      </c>
      <c r="G53" s="17">
        <v>0</v>
      </c>
      <c r="H53" s="17">
        <f t="shared" si="0"/>
        <v>0</v>
      </c>
    </row>
    <row r="54" spans="1:8" ht="60">
      <c r="A54" s="10" t="s">
        <v>115</v>
      </c>
      <c r="B54" s="14" t="s">
        <v>116</v>
      </c>
      <c r="C54" s="15" t="s">
        <v>150</v>
      </c>
      <c r="D54" s="14" t="s">
        <v>16</v>
      </c>
      <c r="E54" s="16">
        <v>2.77</v>
      </c>
      <c r="F54" s="16">
        <v>1</v>
      </c>
      <c r="G54" s="17">
        <v>0</v>
      </c>
      <c r="H54" s="17">
        <f t="shared" si="0"/>
        <v>0</v>
      </c>
    </row>
    <row r="55" spans="1:8" ht="45">
      <c r="A55" s="10" t="s">
        <v>117</v>
      </c>
      <c r="B55" s="14" t="s">
        <v>33</v>
      </c>
      <c r="C55" s="15" t="s">
        <v>151</v>
      </c>
      <c r="D55" s="14" t="s">
        <v>16</v>
      </c>
      <c r="E55" s="16">
        <v>0.15</v>
      </c>
      <c r="F55" s="16">
        <v>1</v>
      </c>
      <c r="G55" s="17">
        <v>0</v>
      </c>
      <c r="H55" s="17">
        <f t="shared" si="0"/>
        <v>0</v>
      </c>
    </row>
    <row r="56" spans="1:8" ht="15">
      <c r="A56" s="18" t="s">
        <v>160</v>
      </c>
      <c r="B56" s="19"/>
      <c r="C56" s="19"/>
      <c r="D56" s="19"/>
      <c r="E56" s="19"/>
      <c r="F56" s="19"/>
      <c r="G56" s="19"/>
      <c r="H56" s="20">
        <f>SUM(H6:H55)</f>
        <v>0</v>
      </c>
    </row>
    <row r="57" spans="1:8" ht="12.75" customHeight="1">
      <c r="A57" s="4" t="s">
        <v>161</v>
      </c>
      <c r="B57" s="4"/>
      <c r="C57" s="4"/>
      <c r="D57" s="4"/>
      <c r="E57" s="4"/>
      <c r="F57" s="4"/>
      <c r="G57" s="4"/>
      <c r="H57" s="20">
        <f>H56*0.23</f>
        <v>0</v>
      </c>
    </row>
    <row r="58" spans="1:8" ht="12.75" customHeight="1">
      <c r="A58" s="4" t="s">
        <v>162</v>
      </c>
      <c r="B58" s="4"/>
      <c r="C58" s="4"/>
      <c r="D58" s="4"/>
      <c r="E58" s="4"/>
      <c r="F58" s="4"/>
      <c r="G58" s="4"/>
      <c r="H58" s="20">
        <f>H57+H56</f>
        <v>0</v>
      </c>
    </row>
  </sheetData>
  <sheetProtection/>
  <mergeCells count="4">
    <mergeCell ref="A1:H1"/>
    <mergeCell ref="A56:G56"/>
    <mergeCell ref="A57:G57"/>
    <mergeCell ref="A58:G58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scale="95" r:id="rId1"/>
  <headerFooter alignWithMargins="0">
    <oddHeader>&amp;RStrona &amp;P z &amp;N</oddHeader>
    <oddFooter>&amp;R..............................................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2020-07-07T08:45:33Z</cp:lastPrinted>
  <dcterms:created xsi:type="dcterms:W3CDTF">2013-03-19T16:38:19Z</dcterms:created>
  <dcterms:modified xsi:type="dcterms:W3CDTF">2020-07-07T08:47:28Z</dcterms:modified>
  <cp:category/>
  <cp:version/>
  <cp:contentType/>
  <cp:contentStatus/>
</cp:coreProperties>
</file>