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<sst xmlns="http://schemas.openxmlformats.org/spreadsheetml/2006/main" count="140" uniqueCount="107">
  <si>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</si>
  <si>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</si>
  <si>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</si>
  <si>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</si>
  <si>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</si>
  <si>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</si>
  <si>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</si>
  <si>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</si>
  <si>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</si>
  <si>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</si>
  <si>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PRZEBUDOWA WĘZŁÓW SANITARNYCH W SZKOLE PODSTAWOWEJ W PAWŁOWICACH 
pom. 1 ; pom. 2 (parter chłopcy i dziewczęta)</t>
  </si>
  <si>
    <t>Element</t>
  </si>
  <si>
    <t>1</t>
  </si>
  <si>
    <t>pom. 1 ; pom. 2 (parter chłopcy i dziewczęta)</t>
  </si>
  <si>
    <t>1.1</t>
  </si>
  <si>
    <t>KNNRW 3/408/8</t>
  </si>
  <si>
    <t>cm</t>
  </si>
  <si>
    <t>Wiercenie otworów w konstrukcjach wiertnicami diamentowymi, Fi·60·mm 
przewiert przez strop dla pionu kanalizacji</t>
  </si>
  <si>
    <t>1.2</t>
  </si>
  <si>
    <t>KNNRW 3/408/9</t>
  </si>
  <si>
    <t>Wiercenie otworów w konstrukcjach wiertnicami diamentowymi, dopłata za każde 10·mm zwiększenia średnicy otworu przewiert przez strop dla pionu kanalizacji</t>
  </si>
  <si>
    <t>1.3</t>
  </si>
  <si>
    <t>KNR 31/105/3</t>
  </si>
  <si>
    <t>kpl</t>
  </si>
  <si>
    <t>Przepływowe i zasobnikowe podgrzewacze wody wraz z podejściem, podgrzewacz zasobnikowy wiszący, 80dm3 VELIS EVO Plus Ariston lub inny równoważny z wbudowanym elektronicznym programowaniem dobowym</t>
  </si>
  <si>
    <t>1.4</t>
  </si>
  <si>
    <t>KNR GEBERIT 215/102/5</t>
  </si>
  <si>
    <t>Elementy montażowe typu Geberit Unifix lub inne równoważne, w ściance lekkiej, do miski ustępowej</t>
  </si>
  <si>
    <t>1.5</t>
  </si>
  <si>
    <t>KNR GEBERIT 215/104/1</t>
  </si>
  <si>
    <t>Urządzenia sanitarne na elemencie montażowym, ustęp</t>
  </si>
  <si>
    <t>1.6</t>
  </si>
  <si>
    <t>KNR GEBERIT 215/102/7</t>
  </si>
  <si>
    <t>Elementy montażowe typu Geberit Unifix lub inne równoważne, w ściance lekkiej, do umywalki</t>
  </si>
  <si>
    <t>1.7</t>
  </si>
  <si>
    <t>KNR GEBERIT 215/104/3</t>
  </si>
  <si>
    <t>Urządzenia sanitarne na elemencie montażowym, umywalka</t>
  </si>
  <si>
    <t>1.8</t>
  </si>
  <si>
    <t>KNR 909/405/7 (3)</t>
  </si>
  <si>
    <t>m2</t>
  </si>
  <si>
    <t>Okładziny ścienne i obudowy w systemach Knauf z okładziną na szkielecie metalowym pojedynczym, system W·626 profil CW·100, pokrycie 2-krotne, płyta GKBI, Uniflott 
Zabudowa stelaży
4,90*3,5*2=34,30</t>
  </si>
  <si>
    <t>1.9</t>
  </si>
  <si>
    <t>KNNR 4/137/2</t>
  </si>
  <si>
    <t>szt</t>
  </si>
  <si>
    <t>Bateria umywalkowa lub zmywakowa, stojąca, Dn·15·mm</t>
  </si>
  <si>
    <t>1.10</t>
  </si>
  <si>
    <t>KNNR 4/208/3</t>
  </si>
  <si>
    <t>m</t>
  </si>
  <si>
    <t>Rurociągi z PVC kanalizacyjne, na ścianach w budynkach niemieszkalnych, na wcisk, Fi·110·mm
4,5=4,50</t>
  </si>
  <si>
    <t>1.11</t>
  </si>
  <si>
    <t>KNNR 4/208/4</t>
  </si>
  <si>
    <t>Rurociągi z PVC kanalizacyjne, na ścianach w budynkach niemieszkalnych, na wcisk, Fi·160·mm
2,10+3,0=5,10</t>
  </si>
  <si>
    <t>1.12</t>
  </si>
  <si>
    <t>KNNR 4/208/1</t>
  </si>
  <si>
    <t>Rurociągi z PVC kanalizacyjne, na ścianach w budynkach niemieszkalnych, na wcisk, Fi·50·mm
0,5*6=3,00
2,5*2=5,00</t>
  </si>
  <si>
    <t>1.13</t>
  </si>
  <si>
    <t>KNNR 4/211/1</t>
  </si>
  <si>
    <t>Dodatki za wykonanie podejść odpływowych z PVC, na wcisk, Fi·50·mm
pod umywalki : 6=6,00
pod kratki : 2=2,00</t>
  </si>
  <si>
    <t>1.14</t>
  </si>
  <si>
    <t>KNNR 4/211/3</t>
  </si>
  <si>
    <t>Dodatki za wykonanie podejść odpływowych z PVC, na wcisk, Fi·110·mm
6=6,00</t>
  </si>
  <si>
    <t>1.15</t>
  </si>
  <si>
    <t>KNNR 4/222/3</t>
  </si>
  <si>
    <t>Czyszczaki z PVC kanalizacyjne, o połączeniu wciskowym, Fi·160·mm</t>
  </si>
  <si>
    <t>1.16</t>
  </si>
  <si>
    <t>KNP 5/415/1</t>
  </si>
  <si>
    <t>Zawory czerpalne, Fi·15·mm</t>
  </si>
  <si>
    <t>1.17</t>
  </si>
  <si>
    <t>KNNR 4/218/1</t>
  </si>
  <si>
    <t>Wpust ściekowy z tworzywa sztucznego, kratka nierdzewna, Fi·50·mm
2=2,00</t>
  </si>
  <si>
    <t>1.18</t>
  </si>
  <si>
    <t>KNNR 4/112/1 (1)</t>
  </si>
  <si>
    <t>Rurociągi z tworzyw sztucznych (PP, PE, PB) o połączeniach zgrzewanych na ścianach w budynkach niemieszkalnych, Fi_zew. 20·mm
5,4+0,5*6+2,0+2,0=12,40
2,0+1,75+3*0,5=5,25</t>
  </si>
  <si>
    <t>1.19</t>
  </si>
  <si>
    <t>KNNR 4/116/1 (2)</t>
  </si>
  <si>
    <t>Dodatki za podejścia dopływowe, w rurociągach z tworzyw sztucznych, do zaworów czerpalnych, baterii, mieszaczy, hydrantów itp. o połączeniu sztywnym, Fi_zew. 20·mm
miski ustępowe : 3*2=6,00
umywali : 3*2=6,00
zawór czerpalny : 1=1,00
zasobnik cwu : 1*2=2,00</t>
  </si>
  <si>
    <t>1.20</t>
  </si>
  <si>
    <t>KNR 215/110/4</t>
  </si>
  <si>
    <t>Próba szczelności instalacji wodociągowej, budynki niemieszkalne, rurociągi Fi do 65·mm</t>
  </si>
  <si>
    <t>1.21</t>
  </si>
  <si>
    <t>KNNR 4/128/2</t>
  </si>
  <si>
    <t>Płukanie instalacji wodociągowej, w budynkach niemieszkalnych</t>
  </si>
  <si>
    <t>1.22</t>
  </si>
  <si>
    <t>KNNR 4/132/2 (2)</t>
  </si>
  <si>
    <t>Zawory przelotowe i zwrotne, instalacji wodociągowych z rur z tworzyw sztucznych, Dn·20·mm - podumywalkowy zawór mieszający z ograniczeniem maksymalnej temperatury do 43°C</t>
  </si>
  <si>
    <t>1.23</t>
  </si>
  <si>
    <t>Wiercenie otworów w konstrukcjach żelbetowych wiertnicami diamentowymi, Fi·60·mm 
Przewierty przez ścianę pod zaprojektowane 2 szt. nawietrzaków</t>
  </si>
  <si>
    <t>1.24</t>
  </si>
  <si>
    <t>Wiercenie otworów w konstrukcjach żelbetowych wiertnicami diamentowymi, dopłata za każde 10·mm zwiększenia średnicy otworu 
Przewierty przez ścianę pod nawietrzaki</t>
  </si>
  <si>
    <t>1.25</t>
  </si>
  <si>
    <t>KNR 217/156/3</t>
  </si>
  <si>
    <t>Nawietrzaki podokienne, typ·A, wielkość 2.5 (grubość muru w cegłach) 
Analogia  - rekuperator ścienny PRANA-200C,235 m3/h lub inny równoważny</t>
  </si>
  <si>
    <t>1.26</t>
  </si>
  <si>
    <t>KNRW 215/142/3</t>
  </si>
  <si>
    <t>Drzwiczki rewizyjne 200x250·mm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</si>
  <si>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</si>
  <si>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</si>
  <si>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</si>
  <si>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</si>
  <si>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</si>
  <si>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</si>
  <si>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</si>
  <si>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</si>
  <si>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</si>
  <si>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[G]</t>
  </si>
  <si>
    <t>[H=ExFxG]</t>
  </si>
  <si>
    <t>KOSZTORYS OFERTOWY INSTALACJE SANITARNE
pom. 1 ; pom. 2 (parter chłopcy i dziewczęta)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</si>
</sst>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99"/>
      <name val="Arial"/>
      <family val="2"/>
    </font>
    <font>
      <sz val="11"/>
      <color rgb="FF00009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38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39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16" fillId="0" borderId="10" xfId="0" applyNumberFormat="1" applyFont="1" applyFill="1" applyBorder="1" applyAlignment="1">
      <alignment horizontal="right" vertical="top"/>
    </xf>
    <xf numFmtId="0" fontId="2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1" xfId="0" applyFont="1" applyFill="1" applyBorder="1" applyAlignment="1">
      <alignment horizontal="right"/>
    </xf>
    <xf numFmtId="172" fontId="16" fillId="0" borderId="11" xfId="0" applyNumberFormat="1" applyFont="1" applyFill="1" applyBorder="1" applyAlignment="1">
      <alignment horizontal="right" vertical="top"/>
    </xf>
    <xf numFmtId="49" fontId="0" fillId="0" borderId="12" xfId="0" applyNumberForma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39" fillId="0" borderId="12" xfId="0" applyNumberFormat="1" applyFont="1" applyFill="1" applyBorder="1" applyAlignment="1">
      <alignment vertical="top"/>
    </xf>
    <xf numFmtId="172" fontId="1" fillId="0" borderId="12" xfId="0" applyNumberFormat="1" applyFont="1" applyFill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115" zoomScaleSheetLayoutView="115" zoomScalePageLayoutView="0" workbookViewId="0" topLeftCell="A1">
      <selection activeCell="G3" sqref="G3"/>
    </sheetView>
  </sheetViews>
  <sheetFormatPr defaultColWidth="9.140625" defaultRowHeight="12.75" customHeight="1"/>
  <cols>
    <col min="1" max="1" width="10.7109375" style="0" customWidth="1"/>
    <col min="2" max="2" width="20.7109375" style="0" customWidth="1"/>
    <col min="3" max="3" width="55.7109375" style="0" customWidth="1"/>
    <col min="4" max="6" width="10.7109375" style="2" customWidth="1"/>
    <col min="7" max="7" width="15.7109375" style="4" customWidth="1"/>
    <col min="8" max="8" width="15.7109375" style="3" customWidth="1"/>
  </cols>
  <sheetData>
    <row r="1" spans="1:8" ht="34.5" customHeight="1">
      <c r="A1" s="28" t="s">
        <v>106</v>
      </c>
      <c r="B1" s="29"/>
      <c r="C1" s="29"/>
      <c r="D1" s="29"/>
      <c r="E1" s="29"/>
      <c r="F1" s="29"/>
      <c r="G1" s="29"/>
      <c r="H1" s="29"/>
    </row>
    <row r="2" spans="1:8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15">
      <c r="A3" s="8" t="s">
        <v>98</v>
      </c>
      <c r="B3" s="9" t="s">
        <v>99</v>
      </c>
      <c r="C3" s="9" t="s">
        <v>100</v>
      </c>
      <c r="D3" s="9" t="s">
        <v>101</v>
      </c>
      <c r="E3" s="9" t="s">
        <v>102</v>
      </c>
      <c r="F3" s="9" t="s">
        <v>103</v>
      </c>
      <c r="G3" s="10" t="s">
        <v>104</v>
      </c>
      <c r="H3" s="11" t="s">
        <v>105</v>
      </c>
    </row>
    <row r="4" spans="1:8" ht="45">
      <c r="A4" s="12" t="s">
        <v>0</v>
      </c>
      <c r="B4" s="13" t="s">
        <v>9</v>
      </c>
      <c r="C4" s="27" t="s">
        <v>10</v>
      </c>
      <c r="D4" s="14" t="s">
        <v>0</v>
      </c>
      <c r="E4" s="14" t="s">
        <v>0</v>
      </c>
      <c r="F4" s="14" t="s">
        <v>0</v>
      </c>
      <c r="G4" s="15" t="s">
        <v>0</v>
      </c>
      <c r="H4" s="16" t="s">
        <v>0</v>
      </c>
    </row>
    <row r="5" spans="1:8" ht="15">
      <c r="A5" s="12" t="s">
        <v>12</v>
      </c>
      <c r="B5" s="17" t="s">
        <v>11</v>
      </c>
      <c r="C5" s="17" t="s">
        <v>13</v>
      </c>
      <c r="D5" s="18" t="s">
        <v>0</v>
      </c>
      <c r="E5" s="18" t="s">
        <v>0</v>
      </c>
      <c r="F5" s="18" t="s">
        <v>0</v>
      </c>
      <c r="G5" s="15" t="s">
        <v>0</v>
      </c>
      <c r="H5" s="19" t="s">
        <v>0</v>
      </c>
    </row>
    <row r="6" spans="1:8" ht="45">
      <c r="A6" s="12" t="s">
        <v>14</v>
      </c>
      <c r="B6" s="20" t="s">
        <v>15</v>
      </c>
      <c r="C6" s="20" t="s">
        <v>17</v>
      </c>
      <c r="D6" s="21" t="s">
        <v>16</v>
      </c>
      <c r="E6" s="22">
        <v>65</v>
      </c>
      <c r="F6" s="22">
        <v>1</v>
      </c>
      <c r="G6" s="23">
        <v>0</v>
      </c>
      <c r="H6" s="24">
        <f>E6*F6*G6</f>
        <v>0</v>
      </c>
    </row>
    <row r="7" spans="1:8" ht="45">
      <c r="A7" s="12" t="s">
        <v>18</v>
      </c>
      <c r="B7" s="20" t="s">
        <v>19</v>
      </c>
      <c r="C7" s="20" t="s">
        <v>20</v>
      </c>
      <c r="D7" s="21" t="s">
        <v>16</v>
      </c>
      <c r="E7" s="22">
        <v>65</v>
      </c>
      <c r="F7" s="22">
        <v>7</v>
      </c>
      <c r="G7" s="23">
        <v>0</v>
      </c>
      <c r="H7" s="24">
        <f aca="true" t="shared" si="0" ref="H7:H31">E7*F7*G7</f>
        <v>0</v>
      </c>
    </row>
    <row r="8" spans="1:8" ht="60">
      <c r="A8" s="12" t="s">
        <v>21</v>
      </c>
      <c r="B8" s="20" t="s">
        <v>22</v>
      </c>
      <c r="C8" s="20" t="s">
        <v>24</v>
      </c>
      <c r="D8" s="21" t="s">
        <v>23</v>
      </c>
      <c r="E8" s="22">
        <v>1</v>
      </c>
      <c r="F8" s="22">
        <v>1</v>
      </c>
      <c r="G8" s="23">
        <v>0</v>
      </c>
      <c r="H8" s="24">
        <f t="shared" si="0"/>
        <v>0</v>
      </c>
    </row>
    <row r="9" spans="1:8" ht="30">
      <c r="A9" s="12" t="s">
        <v>25</v>
      </c>
      <c r="B9" s="20" t="s">
        <v>26</v>
      </c>
      <c r="C9" s="20" t="s">
        <v>27</v>
      </c>
      <c r="D9" s="21" t="s">
        <v>23</v>
      </c>
      <c r="E9" s="22">
        <v>6</v>
      </c>
      <c r="F9" s="22">
        <v>1</v>
      </c>
      <c r="G9" s="23">
        <v>0</v>
      </c>
      <c r="H9" s="24">
        <f t="shared" si="0"/>
        <v>0</v>
      </c>
    </row>
    <row r="10" spans="1:8" ht="30">
      <c r="A10" s="12" t="s">
        <v>28</v>
      </c>
      <c r="B10" s="20" t="s">
        <v>29</v>
      </c>
      <c r="C10" s="20" t="s">
        <v>30</v>
      </c>
      <c r="D10" s="21" t="s">
        <v>23</v>
      </c>
      <c r="E10" s="22">
        <v>6</v>
      </c>
      <c r="F10" s="22">
        <v>1</v>
      </c>
      <c r="G10" s="23">
        <v>0</v>
      </c>
      <c r="H10" s="24">
        <f t="shared" si="0"/>
        <v>0</v>
      </c>
    </row>
    <row r="11" spans="1:8" ht="30">
      <c r="A11" s="12" t="s">
        <v>31</v>
      </c>
      <c r="B11" s="20" t="s">
        <v>32</v>
      </c>
      <c r="C11" s="20" t="s">
        <v>33</v>
      </c>
      <c r="D11" s="21" t="s">
        <v>23</v>
      </c>
      <c r="E11" s="22">
        <v>6</v>
      </c>
      <c r="F11" s="22">
        <v>1</v>
      </c>
      <c r="G11" s="23">
        <v>0</v>
      </c>
      <c r="H11" s="24">
        <f t="shared" si="0"/>
        <v>0</v>
      </c>
    </row>
    <row r="12" spans="1:8" ht="30">
      <c r="A12" s="12" t="s">
        <v>34</v>
      </c>
      <c r="B12" s="20" t="s">
        <v>35</v>
      </c>
      <c r="C12" s="20" t="s">
        <v>36</v>
      </c>
      <c r="D12" s="21" t="s">
        <v>23</v>
      </c>
      <c r="E12" s="22">
        <v>6</v>
      </c>
      <c r="F12" s="22">
        <v>1</v>
      </c>
      <c r="G12" s="23">
        <v>0</v>
      </c>
      <c r="H12" s="24">
        <f t="shared" si="0"/>
        <v>0</v>
      </c>
    </row>
    <row r="13" spans="1:8" ht="90">
      <c r="A13" s="12" t="s">
        <v>37</v>
      </c>
      <c r="B13" s="20" t="s">
        <v>38</v>
      </c>
      <c r="C13" s="20" t="s">
        <v>40</v>
      </c>
      <c r="D13" s="21" t="s">
        <v>39</v>
      </c>
      <c r="E13" s="22">
        <v>34.3</v>
      </c>
      <c r="F13" s="22">
        <v>1</v>
      </c>
      <c r="G13" s="23">
        <v>0</v>
      </c>
      <c r="H13" s="24">
        <f t="shared" si="0"/>
        <v>0</v>
      </c>
    </row>
    <row r="14" spans="1:8" ht="15">
      <c r="A14" s="12" t="s">
        <v>41</v>
      </c>
      <c r="B14" s="20" t="s">
        <v>42</v>
      </c>
      <c r="C14" s="20" t="s">
        <v>44</v>
      </c>
      <c r="D14" s="21" t="s">
        <v>43</v>
      </c>
      <c r="E14" s="22">
        <v>6</v>
      </c>
      <c r="F14" s="22">
        <v>1</v>
      </c>
      <c r="G14" s="23">
        <v>0</v>
      </c>
      <c r="H14" s="24">
        <f t="shared" si="0"/>
        <v>0</v>
      </c>
    </row>
    <row r="15" spans="1:8" ht="60">
      <c r="A15" s="12" t="s">
        <v>45</v>
      </c>
      <c r="B15" s="20" t="s">
        <v>46</v>
      </c>
      <c r="C15" s="20" t="s">
        <v>48</v>
      </c>
      <c r="D15" s="21" t="s">
        <v>47</v>
      </c>
      <c r="E15" s="22">
        <v>4.5</v>
      </c>
      <c r="F15" s="22">
        <v>1</v>
      </c>
      <c r="G15" s="23">
        <v>0</v>
      </c>
      <c r="H15" s="24">
        <f t="shared" si="0"/>
        <v>0</v>
      </c>
    </row>
    <row r="16" spans="1:8" ht="60">
      <c r="A16" s="12" t="s">
        <v>49</v>
      </c>
      <c r="B16" s="20" t="s">
        <v>50</v>
      </c>
      <c r="C16" s="20" t="s">
        <v>51</v>
      </c>
      <c r="D16" s="21" t="s">
        <v>47</v>
      </c>
      <c r="E16" s="22">
        <v>5.1</v>
      </c>
      <c r="F16" s="22">
        <v>1</v>
      </c>
      <c r="G16" s="23">
        <v>0</v>
      </c>
      <c r="H16" s="24">
        <f t="shared" si="0"/>
        <v>0</v>
      </c>
    </row>
    <row r="17" spans="1:8" ht="75">
      <c r="A17" s="12" t="s">
        <v>52</v>
      </c>
      <c r="B17" s="20" t="s">
        <v>53</v>
      </c>
      <c r="C17" s="20" t="s">
        <v>54</v>
      </c>
      <c r="D17" s="21" t="s">
        <v>47</v>
      </c>
      <c r="E17" s="22">
        <v>8</v>
      </c>
      <c r="F17" s="22">
        <v>1</v>
      </c>
      <c r="G17" s="23">
        <v>0</v>
      </c>
      <c r="H17" s="24">
        <f t="shared" si="0"/>
        <v>0</v>
      </c>
    </row>
    <row r="18" spans="1:8" ht="75">
      <c r="A18" s="12" t="s">
        <v>55</v>
      </c>
      <c r="B18" s="20" t="s">
        <v>56</v>
      </c>
      <c r="C18" s="20" t="s">
        <v>57</v>
      </c>
      <c r="D18" s="21" t="s">
        <v>43</v>
      </c>
      <c r="E18" s="22">
        <v>8</v>
      </c>
      <c r="F18" s="22">
        <v>1</v>
      </c>
      <c r="G18" s="23">
        <v>0</v>
      </c>
      <c r="H18" s="24">
        <f t="shared" si="0"/>
        <v>0</v>
      </c>
    </row>
    <row r="19" spans="1:8" ht="60">
      <c r="A19" s="12" t="s">
        <v>58</v>
      </c>
      <c r="B19" s="20" t="s">
        <v>59</v>
      </c>
      <c r="C19" s="20" t="s">
        <v>60</v>
      </c>
      <c r="D19" s="21" t="s">
        <v>43</v>
      </c>
      <c r="E19" s="22">
        <v>6</v>
      </c>
      <c r="F19" s="22">
        <v>1</v>
      </c>
      <c r="G19" s="23">
        <v>0</v>
      </c>
      <c r="H19" s="24">
        <f t="shared" si="0"/>
        <v>0</v>
      </c>
    </row>
    <row r="20" spans="1:8" ht="30">
      <c r="A20" s="12" t="s">
        <v>61</v>
      </c>
      <c r="B20" s="20" t="s">
        <v>62</v>
      </c>
      <c r="C20" s="20" t="s">
        <v>63</v>
      </c>
      <c r="D20" s="21" t="s">
        <v>43</v>
      </c>
      <c r="E20" s="22">
        <v>1</v>
      </c>
      <c r="F20" s="22">
        <v>1</v>
      </c>
      <c r="G20" s="23">
        <v>0</v>
      </c>
      <c r="H20" s="24">
        <f t="shared" si="0"/>
        <v>0</v>
      </c>
    </row>
    <row r="21" spans="1:8" ht="15">
      <c r="A21" s="12" t="s">
        <v>64</v>
      </c>
      <c r="B21" s="20" t="s">
        <v>65</v>
      </c>
      <c r="C21" s="20" t="s">
        <v>66</v>
      </c>
      <c r="D21" s="21" t="s">
        <v>43</v>
      </c>
      <c r="E21" s="22">
        <v>1</v>
      </c>
      <c r="F21" s="22">
        <v>1</v>
      </c>
      <c r="G21" s="23">
        <v>0</v>
      </c>
      <c r="H21" s="24">
        <f t="shared" si="0"/>
        <v>0</v>
      </c>
    </row>
    <row r="22" spans="1:8" ht="60">
      <c r="A22" s="12" t="s">
        <v>67</v>
      </c>
      <c r="B22" s="20" t="s">
        <v>68</v>
      </c>
      <c r="C22" s="20" t="s">
        <v>69</v>
      </c>
      <c r="D22" s="21" t="s">
        <v>43</v>
      </c>
      <c r="E22" s="22">
        <v>2</v>
      </c>
      <c r="F22" s="22">
        <v>1</v>
      </c>
      <c r="G22" s="23">
        <v>0</v>
      </c>
      <c r="H22" s="24">
        <f t="shared" si="0"/>
        <v>0</v>
      </c>
    </row>
    <row r="23" spans="1:8" ht="90">
      <c r="A23" s="12" t="s">
        <v>70</v>
      </c>
      <c r="B23" s="20" t="s">
        <v>71</v>
      </c>
      <c r="C23" s="20" t="s">
        <v>72</v>
      </c>
      <c r="D23" s="21" t="s">
        <v>47</v>
      </c>
      <c r="E23" s="22">
        <v>17.65</v>
      </c>
      <c r="F23" s="22">
        <v>1</v>
      </c>
      <c r="G23" s="23">
        <v>0</v>
      </c>
      <c r="H23" s="24">
        <f t="shared" si="0"/>
        <v>0</v>
      </c>
    </row>
    <row r="24" spans="1:8" ht="120">
      <c r="A24" s="12" t="s">
        <v>73</v>
      </c>
      <c r="B24" s="20" t="s">
        <v>74</v>
      </c>
      <c r="C24" s="20" t="s">
        <v>75</v>
      </c>
      <c r="D24" s="21" t="s">
        <v>43</v>
      </c>
      <c r="E24" s="22">
        <v>15</v>
      </c>
      <c r="F24" s="22">
        <v>1</v>
      </c>
      <c r="G24" s="23">
        <v>0</v>
      </c>
      <c r="H24" s="24">
        <f t="shared" si="0"/>
        <v>0</v>
      </c>
    </row>
    <row r="25" spans="1:8" ht="30">
      <c r="A25" s="12" t="s">
        <v>76</v>
      </c>
      <c r="B25" s="20" t="s">
        <v>77</v>
      </c>
      <c r="C25" s="20" t="s">
        <v>78</v>
      </c>
      <c r="D25" s="21" t="s">
        <v>47</v>
      </c>
      <c r="E25" s="22">
        <v>17.65</v>
      </c>
      <c r="F25" s="22">
        <v>1</v>
      </c>
      <c r="G25" s="23">
        <v>0</v>
      </c>
      <c r="H25" s="24">
        <f t="shared" si="0"/>
        <v>0</v>
      </c>
    </row>
    <row r="26" spans="1:8" ht="30">
      <c r="A26" s="12" t="s">
        <v>79</v>
      </c>
      <c r="B26" s="20" t="s">
        <v>80</v>
      </c>
      <c r="C26" s="20" t="s">
        <v>81</v>
      </c>
      <c r="D26" s="21" t="s">
        <v>47</v>
      </c>
      <c r="E26" s="22">
        <v>17.65</v>
      </c>
      <c r="F26" s="22">
        <v>2</v>
      </c>
      <c r="G26" s="23">
        <v>0</v>
      </c>
      <c r="H26" s="24">
        <f t="shared" si="0"/>
        <v>0</v>
      </c>
    </row>
    <row r="27" spans="1:8" ht="60">
      <c r="A27" s="12" t="s">
        <v>82</v>
      </c>
      <c r="B27" s="20" t="s">
        <v>83</v>
      </c>
      <c r="C27" s="20" t="s">
        <v>84</v>
      </c>
      <c r="D27" s="21" t="s">
        <v>43</v>
      </c>
      <c r="E27" s="22">
        <v>6</v>
      </c>
      <c r="F27" s="22">
        <v>1</v>
      </c>
      <c r="G27" s="23">
        <v>0</v>
      </c>
      <c r="H27" s="24">
        <f t="shared" si="0"/>
        <v>0</v>
      </c>
    </row>
    <row r="28" spans="1:8" ht="60">
      <c r="A28" s="12" t="s">
        <v>85</v>
      </c>
      <c r="B28" s="20" t="s">
        <v>15</v>
      </c>
      <c r="C28" s="20" t="s">
        <v>86</v>
      </c>
      <c r="D28" s="21" t="s">
        <v>16</v>
      </c>
      <c r="E28" s="22">
        <v>70</v>
      </c>
      <c r="F28" s="22">
        <v>2</v>
      </c>
      <c r="G28" s="23">
        <v>0</v>
      </c>
      <c r="H28" s="24">
        <f t="shared" si="0"/>
        <v>0</v>
      </c>
    </row>
    <row r="29" spans="1:8" ht="60">
      <c r="A29" s="12" t="s">
        <v>87</v>
      </c>
      <c r="B29" s="20" t="s">
        <v>19</v>
      </c>
      <c r="C29" s="20" t="s">
        <v>88</v>
      </c>
      <c r="D29" s="21" t="s">
        <v>16</v>
      </c>
      <c r="E29" s="22">
        <v>70</v>
      </c>
      <c r="F29" s="22">
        <v>38</v>
      </c>
      <c r="G29" s="23">
        <v>0</v>
      </c>
      <c r="H29" s="24">
        <f t="shared" si="0"/>
        <v>0</v>
      </c>
    </row>
    <row r="30" spans="1:8" ht="60">
      <c r="A30" s="12" t="s">
        <v>89</v>
      </c>
      <c r="B30" s="20" t="s">
        <v>90</v>
      </c>
      <c r="C30" s="20" t="s">
        <v>91</v>
      </c>
      <c r="D30" s="21" t="s">
        <v>43</v>
      </c>
      <c r="E30" s="22">
        <v>2</v>
      </c>
      <c r="F30" s="22">
        <v>1</v>
      </c>
      <c r="G30" s="23">
        <v>0</v>
      </c>
      <c r="H30" s="24">
        <f t="shared" si="0"/>
        <v>0</v>
      </c>
    </row>
    <row r="31" spans="1:8" ht="15.75" thickBot="1">
      <c r="A31" s="32" t="s">
        <v>92</v>
      </c>
      <c r="B31" s="33" t="s">
        <v>93</v>
      </c>
      <c r="C31" s="33" t="s">
        <v>94</v>
      </c>
      <c r="D31" s="34" t="s">
        <v>43</v>
      </c>
      <c r="E31" s="35">
        <v>7</v>
      </c>
      <c r="F31" s="35">
        <v>1</v>
      </c>
      <c r="G31" s="36">
        <v>0</v>
      </c>
      <c r="H31" s="37">
        <f t="shared" si="0"/>
        <v>0</v>
      </c>
    </row>
    <row r="32" spans="1:8" ht="15.75" thickTop="1">
      <c r="A32" s="30" t="s">
        <v>95</v>
      </c>
      <c r="B32" s="30"/>
      <c r="C32" s="30"/>
      <c r="D32" s="30"/>
      <c r="E32" s="30"/>
      <c r="F32" s="30"/>
      <c r="G32" s="30"/>
      <c r="H32" s="31">
        <f>SUM(H6:H31)</f>
        <v>0</v>
      </c>
    </row>
    <row r="33" spans="1:8" ht="12.75" customHeight="1">
      <c r="A33" s="26" t="s">
        <v>96</v>
      </c>
      <c r="B33" s="26"/>
      <c r="C33" s="26"/>
      <c r="D33" s="26"/>
      <c r="E33" s="26"/>
      <c r="F33" s="26"/>
      <c r="G33" s="26"/>
      <c r="H33" s="25">
        <f>H32*0.23</f>
        <v>0</v>
      </c>
    </row>
    <row r="34" spans="1:8" ht="12.75" customHeight="1">
      <c r="A34" s="26" t="s">
        <v>97</v>
      </c>
      <c r="B34" s="26"/>
      <c r="C34" s="26"/>
      <c r="D34" s="26"/>
      <c r="E34" s="26"/>
      <c r="F34" s="26"/>
      <c r="G34" s="26"/>
      <c r="H34" s="25">
        <f>H33+H32</f>
        <v>0</v>
      </c>
    </row>
  </sheetData>
  <sheetProtection/>
  <mergeCells count="4">
    <mergeCell ref="A1:H1"/>
    <mergeCell ref="A32:G32"/>
    <mergeCell ref="A33:G33"/>
    <mergeCell ref="A34:G34"/>
  </mergeCells>
  <printOptions horizontalCentered="1"/>
  <pageMargins left="0.5118110236220472" right="0.5118110236220472" top="0.5905511811023623" bottom="0.5905511811023623" header="0.1968503937007874" footer="0.1968503937007874"/>
  <pageSetup horizontalDpi="600" verticalDpi="600" orientation="landscape" pageOrder="overThenDown" paperSize="9" scale="88" r:id="rId1"/>
  <headerFooter alignWithMargins="0">
    <oddHeader>&amp;RStrona &amp;P z &amp;N</oddHeader>
    <oddFooter>&amp;R........................................................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2020-03-18T14:02:49Z</cp:lastPrinted>
  <dcterms:created xsi:type="dcterms:W3CDTF">2013-03-19T16:38:19Z</dcterms:created>
  <dcterms:modified xsi:type="dcterms:W3CDTF">2020-03-18T14:02:55Z</dcterms:modified>
  <cp:category/>
  <cp:version/>
  <cp:contentType/>
  <cp:contentStatus/>
</cp:coreProperties>
</file>