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7795" windowHeight="12840" activeTab="0"/>
  </bookViews>
  <sheets>
    <sheet name="Kosztorys upr. UPZP" sheetId="1" r:id="rId1"/>
  </sheets>
  <definedNames>
    <definedName name="_xlnm.Print_Area" localSheetId="0">'Kosztorys upr. UPZP'!$A$1:$H$116</definedName>
    <definedName name="_xlnm.Print_Titles" localSheetId="0">'Kosztorys upr. UPZP'!$2:$3</definedName>
  </definedNames>
  <calcPr fullCalcOnLoad="1" fullPrecision="0"/>
</workbook>
</file>

<file path=xl/sharedStrings.xml><?xml version="1.0" encoding="utf-8"?>
<sst xmlns="http://schemas.openxmlformats.org/spreadsheetml/2006/main" count="463" uniqueCount="292">
  <si>
    <t/>
  </si>
  <si>
    <t>Numer</t>
  </si>
  <si>
    <t>Podstawa</t>
  </si>
  <si>
    <t>Opis</t>
  </si>
  <si>
    <t>Jednostka</t>
  </si>
  <si>
    <t>Ilość</t>
  </si>
  <si>
    <t>Krotność</t>
  </si>
  <si>
    <t>Cena jedn.</t>
  </si>
  <si>
    <t>Wartość</t>
  </si>
  <si>
    <t>Element</t>
  </si>
  <si>
    <t>1</t>
  </si>
  <si>
    <t>ROBOTY ROZBIÓKOWE I WYBURZENIOWE</t>
  </si>
  <si>
    <t>1.1</t>
  </si>
  <si>
    <t>KNR 401/348/2</t>
  </si>
  <si>
    <t>m2</t>
  </si>
  <si>
    <t>Rozebranie ścianek, z cegieł, zaprawa cem-wap, grubość ścianki 1/4 cegły</t>
  </si>
  <si>
    <t>1.2</t>
  </si>
  <si>
    <t>KNR 231/1510/2 (1) analogia</t>
  </si>
  <si>
    <t>t</t>
  </si>
  <si>
    <t>Transport wewnętrzny materiałów pojazdami samowyładowczymi na odległość do 0,5·km, załadunek ręczny, kruszywo łamane 
Analogia ręczny załadunek gruzu</t>
  </si>
  <si>
    <t>1.3</t>
  </si>
  <si>
    <t>KNR 401/108/11</t>
  </si>
  <si>
    <t>m3</t>
  </si>
  <si>
    <t>Wywóz gruzu spryzmowanego samochodami samowyładowczymi do 1·km</t>
  </si>
  <si>
    <t>1.4</t>
  </si>
  <si>
    <t>Kalkulacja indywidualna</t>
  </si>
  <si>
    <t>Opłata za składowanie gruzu</t>
  </si>
  <si>
    <t>1.5</t>
  </si>
  <si>
    <t>KNRW 401/545/3</t>
  </si>
  <si>
    <t>m</t>
  </si>
  <si>
    <t>Rozebranie rynien z blachy, nadających się do użytku</t>
  </si>
  <si>
    <t>1.6</t>
  </si>
  <si>
    <t>KNRW 401/545/6</t>
  </si>
  <si>
    <t>Rozebranie rur spustowych, nie nadających się do użytku</t>
  </si>
  <si>
    <t>1.7</t>
  </si>
  <si>
    <t>KNRW 401/1306/1</t>
  </si>
  <si>
    <t>szt</t>
  </si>
  <si>
    <t>Demontaż balustrad schodowych i balkonowych oraz konstrukcji schodów i świetlików stalowych</t>
  </si>
  <si>
    <t>2</t>
  </si>
  <si>
    <t>ŚCIANY</t>
  </si>
  <si>
    <t>2.1</t>
  </si>
  <si>
    <t>KNR 910/156/1</t>
  </si>
  <si>
    <t>Ściany budynków wielokondygnacyjnych z bloków drążonych Silikat lub bloków pełnych,  wykonane na zaprawie klejowej do wyrobów silikatowych, ściany wys. do 4,5 m, grubość warstwy konstrukcyjnej 24 cm, z bloków Silikat N 24, Silikat NP 24</t>
  </si>
  <si>
    <t>2.2</t>
  </si>
  <si>
    <t>KNRW 202/803/3</t>
  </si>
  <si>
    <t>Tynki zwykłe wykonywane ręcznie, ściany i słupy, kategoria III</t>
  </si>
  <si>
    <t>3</t>
  </si>
  <si>
    <t>NADPROŻA</t>
  </si>
  <si>
    <t>3.1</t>
  </si>
  <si>
    <t>KNNR 3/301/1</t>
  </si>
  <si>
    <t>Rozbiórka konstrukcji z cegły, na zaprawie wapiennej lub cementowo-wapiennej</t>
  </si>
  <si>
    <t>3.2</t>
  </si>
  <si>
    <t>KNNR 2/101/5</t>
  </si>
  <si>
    <t>Deskowanie tradycyjne konstrukcji monolitycznych betonowych lub żelbetowych, belki podciągi i wieńce</t>
  </si>
  <si>
    <t>3.3</t>
  </si>
  <si>
    <t>KNRW 202/259/2 (3)</t>
  </si>
  <si>
    <t>Zbrojenie konstrukcji żelbetowych elementów, przygotowanie i montaż zbrojenia, elementy budynków i budowli, pręty żebrowane</t>
  </si>
  <si>
    <t>3.4</t>
  </si>
  <si>
    <t>KNRW 202/259/2 (1)</t>
  </si>
  <si>
    <t>3.5</t>
  </si>
  <si>
    <t>KNNR 2/107/6</t>
  </si>
  <si>
    <t>Betonowanie konstrukcji zbrojonych w deskowaniu tradycyjnym, belki podciągi i wieńce</t>
  </si>
  <si>
    <t>3.6</t>
  </si>
  <si>
    <t>3.7</t>
  </si>
  <si>
    <t>3.8</t>
  </si>
  <si>
    <t>3.9</t>
  </si>
  <si>
    <t>3.10</t>
  </si>
  <si>
    <t>KNRW 202/803/6</t>
  </si>
  <si>
    <t>Tynki zwykłe wykonywane ręcznie, stropy i podciągi, kategoria III</t>
  </si>
  <si>
    <t>4</t>
  </si>
  <si>
    <t>PŁYTA ŻELBETOWA</t>
  </si>
  <si>
    <t>4.1</t>
  </si>
  <si>
    <t>KNRW 401/203/8</t>
  </si>
  <si>
    <t>Uzupełnienie elementów konstrukcyjnych z betonu monolitycznego, zbrojonych płyt stropowych</t>
  </si>
  <si>
    <t>4.2</t>
  </si>
  <si>
    <t>ZKNR C 2/703/6</t>
  </si>
  <si>
    <t>Wywiercenie otworu w betonie, głębokości 300 mm, średnicy 12 mm</t>
  </si>
  <si>
    <t>4.3</t>
  </si>
  <si>
    <t>KNRW 202/259/2 (2)</t>
  </si>
  <si>
    <t>4.4</t>
  </si>
  <si>
    <t>KNRW 202/1104/1</t>
  </si>
  <si>
    <t>Warstwy wyrównawcze pod posadzki, z zaprawy cementowej grubości 20·mm, zatarte na ostro</t>
  </si>
  <si>
    <t>4.5</t>
  </si>
  <si>
    <t>KNRW 202/1104/3</t>
  </si>
  <si>
    <t>Warstwy wyrównawcze pod posadzki, dodatek lub potrącenie za zmianę grubości o 10·mm</t>
  </si>
  <si>
    <t>4.6</t>
  </si>
  <si>
    <t>KNRW 202/608/3</t>
  </si>
  <si>
    <t>Izolacje cieplne i przeciwdźwiękowe z płyt styropianowych, poziome na wierzchu konstrukcji, na sucho, 1·warstwa 3·cm</t>
  </si>
  <si>
    <t>4.7</t>
  </si>
  <si>
    <t>5</t>
  </si>
  <si>
    <t>ROBOTY MALARSKIE</t>
  </si>
  <si>
    <t>5.1</t>
  </si>
  <si>
    <t>ZKNR C 2/101/2</t>
  </si>
  <si>
    <t>Przygotowanie podłoża, oczyszczenie i zmycie podłoża ścian</t>
  </si>
  <si>
    <t>5.2</t>
  </si>
  <si>
    <t>ZKNR C 2/101/7</t>
  </si>
  <si>
    <t>Przygotowanie podłoża, gruntowanie podłoża, 1-krotne ścian</t>
  </si>
  <si>
    <t>5.3</t>
  </si>
  <si>
    <t>KNRW 202/1510/1</t>
  </si>
  <si>
    <t>Malowanie farbami emulsyjnymi, wewnętrzne tynki gładkie bez gruntowania, 2-krotne ścian</t>
  </si>
  <si>
    <t>5.4</t>
  </si>
  <si>
    <t>Przygotowanie podłoża, oczyszczenie i zmycie podłoża sufitów</t>
  </si>
  <si>
    <t>5.5</t>
  </si>
  <si>
    <t>Przygotowanie podłoża, gruntowanie podłoża, 1-krotne sufitów</t>
  </si>
  <si>
    <t>5.6</t>
  </si>
  <si>
    <t>Malowanie farbami emulsyjnymi, wewnętrzne tynki gładkie bez gruntowania, 2-krotne sufitów</t>
  </si>
  <si>
    <t>6</t>
  </si>
  <si>
    <t>OKŁADZINY SCHODÓW GRANITOWE</t>
  </si>
  <si>
    <t>6.1</t>
  </si>
  <si>
    <t>KNRW 401/807/4</t>
  </si>
  <si>
    <t>Zerwanie posadzek lub okładzin z masy lastrykowej</t>
  </si>
  <si>
    <t>6.2</t>
  </si>
  <si>
    <t>KNR analogia KNR 202/1109/2</t>
  </si>
  <si>
    <t>Okładziny schodów (schhody + podest z wiatołapem)
- granit płomieniowany stopnie
- granit polerowany podstopnie, podest, wiatorłap</t>
  </si>
  <si>
    <t>6.3</t>
  </si>
  <si>
    <t>KNR 202/1109/4 analogia</t>
  </si>
  <si>
    <t>Cokoliki - granit polerowany</t>
  </si>
  <si>
    <t>7</t>
  </si>
  <si>
    <t>STOLARKA OKIENNA I DRZWIOWA</t>
  </si>
  <si>
    <t>7.1</t>
  </si>
  <si>
    <t>KNR 19/1022/4 (1)</t>
  </si>
  <si>
    <t>Okna i drzwi balkonowe z PCV bez obróbki obsadzenia, okna uchylne jednodzielne, ponad 1,0·m2, osadzanie na kotwach</t>
  </si>
  <si>
    <t>7.2</t>
  </si>
  <si>
    <t>KNRW 202/135/2</t>
  </si>
  <si>
    <t>Obsadzenie prefabrykowanych podokienników (zewnętrzny) o długości ponad 1·m</t>
  </si>
  <si>
    <t>7.3</t>
  </si>
  <si>
    <t>Obsadzenie prefabrykowanych podokienników (wewnętrzny) o długości ponad 1·m</t>
  </si>
  <si>
    <t>7.4</t>
  </si>
  <si>
    <t>KNR 19/1024/8 (1)</t>
  </si>
  <si>
    <t>Okna, drzwi i ścianki aluminiowe oszklone na budowie, drzwi aluminiowe, dwuskrzydłowe, osadzanie na kotwach, z szybami 1-komorowymi wyposażone w samozamykacz</t>
  </si>
  <si>
    <t>8</t>
  </si>
  <si>
    <t>ELEWACJA</t>
  </si>
  <si>
    <t>8.1</t>
  </si>
  <si>
    <t>ZKNR C 2/114/1 (1)</t>
  </si>
  <si>
    <t>Gruntowanie podłoża, pierwsza warstwa</t>
  </si>
  <si>
    <t>8.2</t>
  </si>
  <si>
    <t>ZKNR C 2/114/2</t>
  </si>
  <si>
    <t>Gruntowanie podłoża, każda następna warstwa</t>
  </si>
  <si>
    <t>8.3</t>
  </si>
  <si>
    <t>ZKNR C 2/111/3</t>
  </si>
  <si>
    <t>Wykonanie cienkowarstwowej wyprawy z tynku akrylowego CT 63 i CT 64 o fakturze kornikowej na, ścianach płaskich i powierzchniach poziomych, ziarno 2 mm</t>
  </si>
  <si>
    <t>8.4</t>
  </si>
  <si>
    <t>ZKNR C 2/111/7</t>
  </si>
  <si>
    <t>Wykonanie cienkowarstwowej wyprawy z tynku akrylowego CT 63 i CT 64 o fakturze kornikowej na, ościeżach o szerokości do 30 cm, ziarno 2 mm</t>
  </si>
  <si>
    <t>8.5</t>
  </si>
  <si>
    <t>ZKNR C 2/101/1 (1)</t>
  </si>
  <si>
    <t>Przygotowanie podłoża, zabezpieczenie okien folią malarską</t>
  </si>
  <si>
    <t>8.6</t>
  </si>
  <si>
    <t>Przygotowanie podłoża, oczyszczenie i zmycie podłoża</t>
  </si>
  <si>
    <t>8.7</t>
  </si>
  <si>
    <t>ZKNR C 2/101/8</t>
  </si>
  <si>
    <t>Przygotowanie podłoża, gruntowanie podłoża, 2-krotne</t>
  </si>
  <si>
    <t>8.8</t>
  </si>
  <si>
    <t>ZKNR C 2/102/6</t>
  </si>
  <si>
    <t>Przyklejenie na powierzchni betonowej, tynkach i mozaice szklanej płyt styropianowych w systemie Ceresit Ceretherm grubości 15 cm, na ścianach</t>
  </si>
  <si>
    <t>8.9</t>
  </si>
  <si>
    <t>ZKNR C 2/105/7</t>
  </si>
  <si>
    <t>Zatapianie jednej warstwy siatki na ścianach i słupkach</t>
  </si>
  <si>
    <t>8.10</t>
  </si>
  <si>
    <t>ZKNR C 2/105/9</t>
  </si>
  <si>
    <t>Zatapianie jednej warstwy siatki na ościeżach</t>
  </si>
  <si>
    <t>8.11</t>
  </si>
  <si>
    <t>ZKNR C 2/107/5</t>
  </si>
  <si>
    <t>Ochrona narożników wypukłych, prostych 
[Profil okienny]</t>
  </si>
  <si>
    <t>8.12</t>
  </si>
  <si>
    <t>Ochrona narożników wypukłych, prostych
[Profil podparapetowy]</t>
  </si>
  <si>
    <t>8.13</t>
  </si>
  <si>
    <t>Ochrona narożników wypukłych, prostych  
[Profil narożny]</t>
  </si>
  <si>
    <t>8.14</t>
  </si>
  <si>
    <t>ZKNR C 2/107/2</t>
  </si>
  <si>
    <t>Montaż listwy cokołowej do podłoża z cegły</t>
  </si>
  <si>
    <t>9</t>
  </si>
  <si>
    <t>BALUSTRADY</t>
  </si>
  <si>
    <t>9.1</t>
  </si>
  <si>
    <t>KNRW 202/1207/4</t>
  </si>
  <si>
    <t>Balustrady schodowe prętowe ze stali nierdzewnej osadzone i zabetonowane w co trzecim stopniu o masie do 16 kg  
Maksymalny prześwit lub wymiar otworu pomiędzy elementami wypełnienia balustrady 0,12·m</t>
  </si>
  <si>
    <t>10</t>
  </si>
  <si>
    <t>ORYNNOWANIE</t>
  </si>
  <si>
    <t>10.1</t>
  </si>
  <si>
    <t>KNR 202/508/3 (1)</t>
  </si>
  <si>
    <t>Rynny dachowe z blachy, półokrągłe o średnicy 12·cm
k. do uzgodnienia</t>
  </si>
  <si>
    <t>10.2</t>
  </si>
  <si>
    <t>KNR 202/508/9 (1)</t>
  </si>
  <si>
    <t>Zbiorniczki przy rynnach z blachy - leje spustowe</t>
  </si>
  <si>
    <t>10.3</t>
  </si>
  <si>
    <t>KNR 202/508/2 (1)</t>
  </si>
  <si>
    <t>Rynny dachowe z blachy ocynkowanej, półokrągłe o średnicy 10·cm</t>
  </si>
  <si>
    <t>11</t>
  </si>
  <si>
    <t>UTWARDZENIE POWIERZCHNI</t>
  </si>
  <si>
    <t>11.1</t>
  </si>
  <si>
    <t>KNR 231/815/2</t>
  </si>
  <si>
    <t>Rozebranie chodników, wysepek przystankowych i przejść dla pieszych, płyty betonowe 50x50x7·cm na podsypce piaskowej</t>
  </si>
  <si>
    <t>11.2</t>
  </si>
  <si>
    <t>KNR 201/206/2</t>
  </si>
  <si>
    <t>Roboty ziemne koparkami podsiębiernymi z transportem urobku samochodami samowyładowczymi do 1·km, koparka 0,40·m3, grunt kategorii III
120*0,25*40%=12,00</t>
  </si>
  <si>
    <t>11.3</t>
  </si>
  <si>
    <t>KNR 201/301/2</t>
  </si>
  <si>
    <t>Roboty ziemne z transportem urobku samochodami samowyładowczymi do 1·km, kategoria gruntu III
120*0,25*60%=18,00</t>
  </si>
  <si>
    <t>11.4</t>
  </si>
  <si>
    <t>KNNR 6/404/5</t>
  </si>
  <si>
    <t>Obrzeża betonowe, 30x8·cm, podsypka cementowo-piaskowa, wypełnienie spoin zaprawą cementową</t>
  </si>
  <si>
    <t>11.5</t>
  </si>
  <si>
    <t>KNNRS 6/113/1</t>
  </si>
  <si>
    <t>Podbudowy z kruszyw łamanych, warstwa dolna, po zagęszczeniu 15·cm</t>
  </si>
  <si>
    <t>11.6</t>
  </si>
  <si>
    <t>KNNRS 6/113/4</t>
  </si>
  <si>
    <t>Podbudowy z kruszyw łamanych, warstwa górna, po zagęszczeniu 8·cm</t>
  </si>
  <si>
    <t>11.7</t>
  </si>
  <si>
    <t>KNR 231/511/3 (1)</t>
  </si>
  <si>
    <t>Nawierzchnie z kostki brukowej betonowej, grubość 8·cm, na podsypce cementowo-piaskowej, kostka szara 
URBANIKA gr.8cm kostka brukowa lub inna równoważna</t>
  </si>
  <si>
    <t>12</t>
  </si>
  <si>
    <t>PLATFORMA DLA NIEPEŁNOSPRAWNYCH</t>
  </si>
  <si>
    <t>12.1</t>
  </si>
  <si>
    <t>kpl</t>
  </si>
  <si>
    <t>Wykonaniem fundamentu zgodnie z wytycznymi producenta
platformy</t>
  </si>
  <si>
    <t>12.2</t>
  </si>
  <si>
    <t>Dostawa i montaż platformy pionowej Kali-B LIFTPROJEKT
lub innej równoważnej (bez szybu) wraz z uruchomieniem i odbiorem UDT</t>
  </si>
  <si>
    <t>13</t>
  </si>
  <si>
    <t>INSTALACJA ELEKTRYCZNA</t>
  </si>
  <si>
    <t>13.1</t>
  </si>
  <si>
    <t>KNR 508/404/2</t>
  </si>
  <si>
    <t>Demontaż i ponowny montaż rozdzielnicy  RG dla zabudowy dodatkowego osprzętu i podłączenia</t>
  </si>
  <si>
    <t>13.2</t>
  </si>
  <si>
    <t>KNR 403/1003/17</t>
  </si>
  <si>
    <t>Mechaniczne przebijanie otworów o długości do 2 cegieł w ścianach lub stropach dla rur o średnicy do 40 mm</t>
  </si>
  <si>
    <t>13.3</t>
  </si>
  <si>
    <t>KNR 403/1001/13</t>
  </si>
  <si>
    <t>Wykucie bruzd dla rur o średnicy  do 50 mm  wykuwane ręcznie dla zasilania platformy</t>
  </si>
  <si>
    <t>13.4</t>
  </si>
  <si>
    <t>KNR 508/101/1</t>
  </si>
  <si>
    <t>Montaż uchwytów pod rury  układane pojedynczo z przygotowaniem podłoża przy użyciu sprzętu mechanicznego przykręcenie uchwytów</t>
  </si>
  <si>
    <t>13.5</t>
  </si>
  <si>
    <t>KNR 508/107/4</t>
  </si>
  <si>
    <t>Rury winidurowe układane p/t w podłożu różnym od betonu w gotowych bruzdach, bez zaprawiania bruzd, rura Fi·47·mm</t>
  </si>
  <si>
    <t>13.6</t>
  </si>
  <si>
    <t>KNR 508/207/3</t>
  </si>
  <si>
    <t>Przewody kabelkowe  w powłoce polwinitowej - YDYżo 5x6 mm2</t>
  </si>
  <si>
    <t>13.7</t>
  </si>
  <si>
    <t>KNR 508/403/1</t>
  </si>
  <si>
    <t>Mocowanie zestawu gniazdo-wyłącznik z kluczykiem i sygnalizacją świetlną</t>
  </si>
  <si>
    <t>13.8</t>
  </si>
  <si>
    <t>KNR 403/509/1</t>
  </si>
  <si>
    <t>Montaż dodatkowego osprzętu w rozdzielnicy - dla zasilania  platformy wyłącznik S 303B 16A</t>
  </si>
  <si>
    <t>13.9</t>
  </si>
  <si>
    <t>Montaż dodatkowego osprzętu w rozdzielnicy - dla zasilania  platformy (wyłączniki  różnicowo prądowe 25A 0,03A 3 faz.)</t>
  </si>
  <si>
    <t>13.10</t>
  </si>
  <si>
    <t>KNR 508/502/5</t>
  </si>
  <si>
    <t>Przygotowanie podłoża  pod oprawy oświetleniowe</t>
  </si>
  <si>
    <t>13.11</t>
  </si>
  <si>
    <t>KNR 508/511/13</t>
  </si>
  <si>
    <t>Montaż na gotowym podłożu opraw  LED 14W na ścianie  (wybór w porozumieniu z architektem)  Obudowa stal nierdzewna , klosz poliwęglan IP 44 II klasa np.  RAJA lub równoważna</t>
  </si>
  <si>
    <t>13.12</t>
  </si>
  <si>
    <t>Montaż na gotowym podłożu opraw  LED 60W na ścianie  z pasywnym czujnikiem ruchu podczerwieni (wybór w porozumieniu z architektem)  Obudowa stal szlachetnej nierdzewna , klosz IK min 07, IP 44, II klasa  czujnik ruchu kąt wykrywania 180st,, zasięg czujnika 10m czułość zmierzchowa 2-2000luksów  ustawienie czasu 10sek  do 30 min np.  STEINEL L 20 lub równoważna</t>
  </si>
  <si>
    <t>13.13</t>
  </si>
  <si>
    <t>KSNR 5/405/1 (4)</t>
  </si>
  <si>
    <t>Wypusty na przyciski, przełączniki świecznikowe  i schodowe na podłożu z cegły wykonywane przewodami wtynkowymi dla oprawy</t>
  </si>
  <si>
    <t>13.14</t>
  </si>
  <si>
    <t>Przebudowa wypustu na przycisk, przełącznik schodowy na podłożu z cegły wykonywane przewodami wtynkowymi dla istniejącego holu</t>
  </si>
  <si>
    <t>13.15</t>
  </si>
  <si>
    <t>KNR 403/1202/1</t>
  </si>
  <si>
    <t>pomiar</t>
  </si>
  <si>
    <t>Sprawdzenie i pomiar kompletnego obwodu elektrycznego niskiego napięcia, 1-fazowego</t>
  </si>
  <si>
    <t>13.16</t>
  </si>
  <si>
    <t>KNR 403/1202/2</t>
  </si>
  <si>
    <t>Sprawdzenie i pomiar kompletnego obwodu elektrycznego niskiego napięcia, 3-fazowego</t>
  </si>
  <si>
    <t>13.17</t>
  </si>
  <si>
    <t>KNR 403/1205/5</t>
  </si>
  <si>
    <t>Badanie i pomiar skuteczności zerowania, pomiar pierwszy</t>
  </si>
  <si>
    <t>13.18</t>
  </si>
  <si>
    <t>KNR 403/1205/6</t>
  </si>
  <si>
    <t>Badanie i pomiar skuteczności zerowania, pomiar następny</t>
  </si>
  <si>
    <t>13.19</t>
  </si>
  <si>
    <t>KNR 403/1205/1</t>
  </si>
  <si>
    <t>Badanie wyłącznika róż-prąd.</t>
  </si>
  <si>
    <t>[A]</t>
  </si>
  <si>
    <t>[B]</t>
  </si>
  <si>
    <t>[C]</t>
  </si>
  <si>
    <t>[D]</t>
  </si>
  <si>
    <t>[E]</t>
  </si>
  <si>
    <t>[F]</t>
  </si>
  <si>
    <t>[G]</t>
  </si>
  <si>
    <t>[H=ExFxG]</t>
  </si>
  <si>
    <t>KOSZTORYS OFERTOWY
Przebudowa wiatrołapu przy szkole podstawowej w Tarnawie</t>
  </si>
  <si>
    <t>……………………………………….</t>
  </si>
  <si>
    <t>Podpis oferenta</t>
  </si>
  <si>
    <t>14</t>
  </si>
  <si>
    <t>GEODEZYJNA INWENTARYZACJA POWYKONAWCZA</t>
  </si>
  <si>
    <t>14.1</t>
  </si>
  <si>
    <t xml:space="preserve">Geodezyjna inwentaryzacja powykonawcza </t>
  </si>
  <si>
    <t>RAZEM NETTO</t>
  </si>
  <si>
    <t>VAT 23%</t>
  </si>
  <si>
    <t>RAZEM BRUTTO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</si>
</sst>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_k_r_-;\-* #,##0\ _k_r_-;_-* &quot;-&quot;\ _k_r_-;_-@_-"/>
    <numFmt numFmtId="169" formatCode="_-* #,##0\ &quot;kr&quot;_-;\-* #,##0\ &quot;kr&quot;_-;_-* &quot;-&quot;\ &quot;kr&quot;_-;_-@_-"/>
    <numFmt numFmtId="170" formatCode="_-* #,##0.00\ _k_r_-;\-* #,##0.00\ _k_r_-;_-* &quot;-&quot;??\ _k_r_-;_-@_-"/>
    <numFmt numFmtId="171" formatCode="_-* #,##0.00\ &quot;kr&quot;_-;\-* #,##0.00\ &quot;kr&quot;_-;_-* &quot;-&quot;??\ &quot;kr&quot;_-;_-@_-"/>
    <numFmt numFmtId="172" formatCode="#,##0.00\ &quot;zł&quot;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12"/>
      <name val="Arial"/>
      <family val="2"/>
    </font>
    <font>
      <sz val="11"/>
      <color indexed="12"/>
      <name val="Calibri"/>
      <family val="2"/>
    </font>
    <font>
      <b/>
      <sz val="11"/>
      <color indexed="12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FF"/>
      <name val="Arial"/>
      <family val="2"/>
    </font>
    <font>
      <sz val="11"/>
      <color rgb="FF0000FF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70" fontId="0" fillId="0" borderId="0" applyAlignment="0">
      <protection/>
    </xf>
    <xf numFmtId="168" fontId="0" fillId="0" borderId="0" applyAlignment="0">
      <protection/>
    </xf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Alignment="0">
      <protection/>
    </xf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71" fontId="0" fillId="0" borderId="0" applyAlignment="0">
      <protection/>
    </xf>
    <xf numFmtId="169" fontId="0" fillId="0" borderId="0" applyAlignment="0">
      <protection/>
    </xf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 horizontal="left" vertical="top" wrapText="1"/>
    </xf>
    <xf numFmtId="17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 vertical="top" wrapText="1"/>
    </xf>
    <xf numFmtId="172" fontId="0" fillId="0" borderId="10" xfId="0" applyNumberFormat="1" applyFill="1" applyBorder="1" applyAlignment="1">
      <alignment horizontal="center" vertical="top" wrapText="1"/>
    </xf>
    <xf numFmtId="49" fontId="0" fillId="0" borderId="10" xfId="0" applyNumberForma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/>
    </xf>
    <xf numFmtId="172" fontId="1" fillId="0" borderId="10" xfId="0" applyNumberFormat="1" applyFont="1" applyFill="1" applyBorder="1" applyAlignment="1">
      <alignment vertical="top"/>
    </xf>
    <xf numFmtId="0" fontId="0" fillId="0" borderId="10" xfId="0" applyBorder="1" applyAlignment="1">
      <alignment horizontal="center"/>
    </xf>
    <xf numFmtId="49" fontId="2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172" fontId="3" fillId="0" borderId="10" xfId="0" applyNumberFormat="1" applyFont="1" applyFill="1" applyBorder="1" applyAlignment="1">
      <alignment vertical="top"/>
    </xf>
    <xf numFmtId="0" fontId="1" fillId="0" borderId="10" xfId="0" applyFont="1" applyFill="1" applyBorder="1" applyAlignment="1">
      <alignment horizontal="center"/>
    </xf>
    <xf numFmtId="172" fontId="1" fillId="0" borderId="10" xfId="0" applyNumberFormat="1" applyFont="1" applyFill="1" applyBorder="1" applyAlignment="1">
      <alignment horizontal="center"/>
    </xf>
    <xf numFmtId="172" fontId="41" fillId="0" borderId="10" xfId="0" applyNumberFormat="1" applyFont="1" applyFill="1" applyBorder="1" applyAlignment="1">
      <alignment horizontal="center" vertical="top" wrapText="1"/>
    </xf>
    <xf numFmtId="172" fontId="42" fillId="0" borderId="10" xfId="0" applyNumberFormat="1" applyFont="1" applyFill="1" applyBorder="1" applyAlignment="1">
      <alignment horizontal="center"/>
    </xf>
    <xf numFmtId="172" fontId="43" fillId="0" borderId="10" xfId="0" applyNumberFormat="1" applyFont="1" applyFill="1" applyBorder="1" applyAlignment="1">
      <alignment/>
    </xf>
    <xf numFmtId="172" fontId="42" fillId="0" borderId="10" xfId="0" applyNumberFormat="1" applyFont="1" applyFill="1" applyBorder="1" applyAlignment="1">
      <alignment vertical="top"/>
    </xf>
    <xf numFmtId="172" fontId="41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72" fontId="2" fillId="0" borderId="10" xfId="0" applyNumberFormat="1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6"/>
  <sheetViews>
    <sheetView tabSelected="1" view="pageBreakPreview" zoomScale="115" zoomScaleSheetLayoutView="115" zoomScalePageLayoutView="0" workbookViewId="0" topLeftCell="A10">
      <selection activeCell="C123" sqref="C123"/>
    </sheetView>
  </sheetViews>
  <sheetFormatPr defaultColWidth="9.140625" defaultRowHeight="12.75" customHeight="1"/>
  <cols>
    <col min="1" max="1" width="10.7109375" style="0" customWidth="1"/>
    <col min="2" max="2" width="22.8515625" style="0" customWidth="1"/>
    <col min="3" max="3" width="56.7109375" style="0" customWidth="1"/>
    <col min="4" max="4" width="9.7109375" style="0" customWidth="1"/>
    <col min="5" max="6" width="8.7109375" style="0" customWidth="1"/>
    <col min="7" max="7" width="12.7109375" style="22" customWidth="1"/>
    <col min="8" max="8" width="12.7109375" style="2" customWidth="1"/>
  </cols>
  <sheetData>
    <row r="1" spans="1:8" ht="34.5" customHeight="1">
      <c r="A1" s="24" t="s">
        <v>282</v>
      </c>
      <c r="B1" s="25"/>
      <c r="C1" s="25"/>
      <c r="D1" s="25"/>
      <c r="E1" s="25"/>
      <c r="F1" s="25"/>
      <c r="G1" s="25"/>
      <c r="H1" s="26"/>
    </row>
    <row r="2" spans="1:8" s="1" customFormat="1" ht="12.7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18" t="s">
        <v>7</v>
      </c>
      <c r="H2" s="5" t="s">
        <v>8</v>
      </c>
    </row>
    <row r="3" spans="1:8" ht="15">
      <c r="A3" s="10" t="s">
        <v>274</v>
      </c>
      <c r="B3" s="16" t="s">
        <v>275</v>
      </c>
      <c r="C3" s="16" t="s">
        <v>276</v>
      </c>
      <c r="D3" s="16" t="s">
        <v>277</v>
      </c>
      <c r="E3" s="16" t="s">
        <v>278</v>
      </c>
      <c r="F3" s="16" t="s">
        <v>279</v>
      </c>
      <c r="G3" s="19" t="s">
        <v>280</v>
      </c>
      <c r="H3" s="17" t="s">
        <v>281</v>
      </c>
    </row>
    <row r="4" spans="1:8" ht="15">
      <c r="A4" s="11" t="s">
        <v>10</v>
      </c>
      <c r="B4" s="12" t="s">
        <v>9</v>
      </c>
      <c r="C4" s="12" t="s">
        <v>11</v>
      </c>
      <c r="D4" s="13" t="s">
        <v>0</v>
      </c>
      <c r="E4" s="13" t="s">
        <v>0</v>
      </c>
      <c r="F4" s="13" t="s">
        <v>0</v>
      </c>
      <c r="G4" s="20" t="s">
        <v>0</v>
      </c>
      <c r="H4" s="14">
        <f>SUM(H5:H11)</f>
        <v>0</v>
      </c>
    </row>
    <row r="5" spans="1:8" ht="30">
      <c r="A5" s="6" t="s">
        <v>12</v>
      </c>
      <c r="B5" s="7" t="s">
        <v>13</v>
      </c>
      <c r="C5" s="7" t="s">
        <v>15</v>
      </c>
      <c r="D5" s="7" t="s">
        <v>14</v>
      </c>
      <c r="E5" s="8">
        <v>3.8318</v>
      </c>
      <c r="F5" s="8">
        <v>1</v>
      </c>
      <c r="G5" s="21">
        <v>0</v>
      </c>
      <c r="H5" s="9">
        <f>E5*F5*G5</f>
        <v>0</v>
      </c>
    </row>
    <row r="6" spans="1:8" ht="60">
      <c r="A6" s="6" t="s">
        <v>16</v>
      </c>
      <c r="B6" s="7" t="s">
        <v>17</v>
      </c>
      <c r="C6" s="7" t="s">
        <v>19</v>
      </c>
      <c r="D6" s="7" t="s">
        <v>18</v>
      </c>
      <c r="E6" s="8">
        <v>6.8972</v>
      </c>
      <c r="F6" s="8">
        <v>1</v>
      </c>
      <c r="G6" s="21">
        <v>0</v>
      </c>
      <c r="H6" s="9">
        <f aca="true" t="shared" si="0" ref="H6:H69">E6*F6*G6</f>
        <v>0</v>
      </c>
    </row>
    <row r="7" spans="1:8" ht="30">
      <c r="A7" s="6" t="s">
        <v>20</v>
      </c>
      <c r="B7" s="7" t="s">
        <v>21</v>
      </c>
      <c r="C7" s="7" t="s">
        <v>23</v>
      </c>
      <c r="D7" s="7" t="s">
        <v>22</v>
      </c>
      <c r="E7" s="8">
        <v>3.8318</v>
      </c>
      <c r="F7" s="8">
        <v>1</v>
      </c>
      <c r="G7" s="21">
        <v>0</v>
      </c>
      <c r="H7" s="9">
        <f t="shared" si="0"/>
        <v>0</v>
      </c>
    </row>
    <row r="8" spans="1:8" ht="15">
      <c r="A8" s="6" t="s">
        <v>24</v>
      </c>
      <c r="B8" s="7" t="s">
        <v>25</v>
      </c>
      <c r="C8" s="7" t="s">
        <v>26</v>
      </c>
      <c r="D8" s="7" t="s">
        <v>22</v>
      </c>
      <c r="E8" s="8">
        <v>3.8318</v>
      </c>
      <c r="F8" s="8">
        <v>1</v>
      </c>
      <c r="G8" s="21">
        <v>0</v>
      </c>
      <c r="H8" s="9">
        <f t="shared" si="0"/>
        <v>0</v>
      </c>
    </row>
    <row r="9" spans="1:8" ht="15">
      <c r="A9" s="6" t="s">
        <v>27</v>
      </c>
      <c r="B9" s="7" t="s">
        <v>28</v>
      </c>
      <c r="C9" s="7" t="s">
        <v>30</v>
      </c>
      <c r="D9" s="7" t="s">
        <v>29</v>
      </c>
      <c r="E9" s="8">
        <v>3.8</v>
      </c>
      <c r="F9" s="8">
        <v>1</v>
      </c>
      <c r="G9" s="21">
        <v>0</v>
      </c>
      <c r="H9" s="9">
        <f t="shared" si="0"/>
        <v>0</v>
      </c>
    </row>
    <row r="10" spans="1:8" ht="15">
      <c r="A10" s="6" t="s">
        <v>31</v>
      </c>
      <c r="B10" s="7" t="s">
        <v>32</v>
      </c>
      <c r="C10" s="7" t="s">
        <v>33</v>
      </c>
      <c r="D10" s="7" t="s">
        <v>29</v>
      </c>
      <c r="E10" s="8">
        <v>2.8</v>
      </c>
      <c r="F10" s="8">
        <v>1</v>
      </c>
      <c r="G10" s="21">
        <v>0</v>
      </c>
      <c r="H10" s="9">
        <f t="shared" si="0"/>
        <v>0</v>
      </c>
    </row>
    <row r="11" spans="1:8" ht="30">
      <c r="A11" s="6" t="s">
        <v>34</v>
      </c>
      <c r="B11" s="7" t="s">
        <v>35</v>
      </c>
      <c r="C11" s="7" t="s">
        <v>37</v>
      </c>
      <c r="D11" s="7" t="s">
        <v>36</v>
      </c>
      <c r="E11" s="8">
        <v>4</v>
      </c>
      <c r="F11" s="8">
        <v>1</v>
      </c>
      <c r="G11" s="21">
        <v>0</v>
      </c>
      <c r="H11" s="9">
        <f t="shared" si="0"/>
        <v>0</v>
      </c>
    </row>
    <row r="12" spans="1:8" ht="15">
      <c r="A12" s="11" t="s">
        <v>38</v>
      </c>
      <c r="B12" s="12" t="s">
        <v>9</v>
      </c>
      <c r="C12" s="12" t="s">
        <v>39</v>
      </c>
      <c r="D12" s="13" t="s">
        <v>0</v>
      </c>
      <c r="E12" s="13" t="s">
        <v>0</v>
      </c>
      <c r="F12" s="13" t="s">
        <v>0</v>
      </c>
      <c r="G12" s="20" t="s">
        <v>0</v>
      </c>
      <c r="H12" s="15">
        <f>SUM(H13:H14)</f>
        <v>0</v>
      </c>
    </row>
    <row r="13" spans="1:8" ht="75">
      <c r="A13" s="6" t="s">
        <v>40</v>
      </c>
      <c r="B13" s="7" t="s">
        <v>41</v>
      </c>
      <c r="C13" s="7" t="s">
        <v>42</v>
      </c>
      <c r="D13" s="7" t="s">
        <v>14</v>
      </c>
      <c r="E13" s="8">
        <v>16.7808</v>
      </c>
      <c r="F13" s="8">
        <v>1</v>
      </c>
      <c r="G13" s="21">
        <v>0</v>
      </c>
      <c r="H13" s="9">
        <f t="shared" si="0"/>
        <v>0</v>
      </c>
    </row>
    <row r="14" spans="1:8" ht="15">
      <c r="A14" s="6" t="s">
        <v>43</v>
      </c>
      <c r="B14" s="7" t="s">
        <v>44</v>
      </c>
      <c r="C14" s="7" t="s">
        <v>45</v>
      </c>
      <c r="D14" s="7" t="s">
        <v>14</v>
      </c>
      <c r="E14" s="8">
        <v>16.7808</v>
      </c>
      <c r="F14" s="8">
        <v>1</v>
      </c>
      <c r="G14" s="21">
        <v>0</v>
      </c>
      <c r="H14" s="9">
        <f t="shared" si="0"/>
        <v>0</v>
      </c>
    </row>
    <row r="15" spans="1:8" ht="15">
      <c r="A15" s="11" t="s">
        <v>46</v>
      </c>
      <c r="B15" s="12" t="s">
        <v>9</v>
      </c>
      <c r="C15" s="12" t="s">
        <v>47</v>
      </c>
      <c r="D15" s="13" t="s">
        <v>0</v>
      </c>
      <c r="E15" s="13" t="s">
        <v>0</v>
      </c>
      <c r="F15" s="13" t="s">
        <v>0</v>
      </c>
      <c r="G15" s="20"/>
      <c r="H15" s="15">
        <f>SUM(H16:H25)</f>
        <v>0</v>
      </c>
    </row>
    <row r="16" spans="1:8" ht="30">
      <c r="A16" s="6" t="s">
        <v>48</v>
      </c>
      <c r="B16" s="7" t="s">
        <v>49</v>
      </c>
      <c r="C16" s="7" t="s">
        <v>50</v>
      </c>
      <c r="D16" s="7" t="s">
        <v>22</v>
      </c>
      <c r="E16" s="8">
        <v>0.054</v>
      </c>
      <c r="F16" s="8">
        <v>1</v>
      </c>
      <c r="G16" s="21">
        <v>0</v>
      </c>
      <c r="H16" s="9">
        <f t="shared" si="0"/>
        <v>0</v>
      </c>
    </row>
    <row r="17" spans="1:8" ht="30">
      <c r="A17" s="6" t="s">
        <v>51</v>
      </c>
      <c r="B17" s="7" t="s">
        <v>52</v>
      </c>
      <c r="C17" s="7" t="s">
        <v>53</v>
      </c>
      <c r="D17" s="7" t="s">
        <v>14</v>
      </c>
      <c r="E17" s="8">
        <v>0.666</v>
      </c>
      <c r="F17" s="8">
        <v>1</v>
      </c>
      <c r="G17" s="21">
        <v>0</v>
      </c>
      <c r="H17" s="9">
        <f t="shared" si="0"/>
        <v>0</v>
      </c>
    </row>
    <row r="18" spans="1:8" ht="45">
      <c r="A18" s="6" t="s">
        <v>54</v>
      </c>
      <c r="B18" s="7" t="s">
        <v>55</v>
      </c>
      <c r="C18" s="7" t="s">
        <v>56</v>
      </c>
      <c r="D18" s="7" t="s">
        <v>18</v>
      </c>
      <c r="E18" s="8">
        <v>0.0032</v>
      </c>
      <c r="F18" s="8">
        <v>1</v>
      </c>
      <c r="G18" s="21">
        <v>0</v>
      </c>
      <c r="H18" s="9">
        <f t="shared" si="0"/>
        <v>0</v>
      </c>
    </row>
    <row r="19" spans="1:8" ht="45">
      <c r="A19" s="6" t="s">
        <v>57</v>
      </c>
      <c r="B19" s="7" t="s">
        <v>58</v>
      </c>
      <c r="C19" s="7" t="s">
        <v>56</v>
      </c>
      <c r="D19" s="7" t="s">
        <v>18</v>
      </c>
      <c r="E19" s="8">
        <v>0.0014</v>
      </c>
      <c r="F19" s="8">
        <v>1</v>
      </c>
      <c r="G19" s="21">
        <v>0</v>
      </c>
      <c r="H19" s="9">
        <f t="shared" si="0"/>
        <v>0</v>
      </c>
    </row>
    <row r="20" spans="1:8" ht="30">
      <c r="A20" s="6" t="s">
        <v>59</v>
      </c>
      <c r="B20" s="7" t="s">
        <v>60</v>
      </c>
      <c r="C20" s="7" t="s">
        <v>61</v>
      </c>
      <c r="D20" s="7" t="s">
        <v>22</v>
      </c>
      <c r="E20" s="8">
        <v>0.054</v>
      </c>
      <c r="F20" s="8">
        <v>1</v>
      </c>
      <c r="G20" s="21">
        <v>0</v>
      </c>
      <c r="H20" s="9">
        <f t="shared" si="0"/>
        <v>0</v>
      </c>
    </row>
    <row r="21" spans="1:8" ht="30">
      <c r="A21" s="6" t="s">
        <v>62</v>
      </c>
      <c r="B21" s="7" t="s">
        <v>49</v>
      </c>
      <c r="C21" s="7" t="s">
        <v>50</v>
      </c>
      <c r="D21" s="7" t="s">
        <v>22</v>
      </c>
      <c r="E21" s="8">
        <v>0.09</v>
      </c>
      <c r="F21" s="8">
        <v>1</v>
      </c>
      <c r="G21" s="21">
        <v>0</v>
      </c>
      <c r="H21" s="9">
        <f t="shared" si="0"/>
        <v>0</v>
      </c>
    </row>
    <row r="22" spans="1:8" ht="30">
      <c r="A22" s="6" t="s">
        <v>63</v>
      </c>
      <c r="B22" s="7" t="s">
        <v>52</v>
      </c>
      <c r="C22" s="7" t="s">
        <v>53</v>
      </c>
      <c r="D22" s="7" t="s">
        <v>14</v>
      </c>
      <c r="E22" s="8">
        <v>1.11</v>
      </c>
      <c r="F22" s="8">
        <v>1</v>
      </c>
      <c r="G22" s="21">
        <v>0</v>
      </c>
      <c r="H22" s="9">
        <f t="shared" si="0"/>
        <v>0</v>
      </c>
    </row>
    <row r="23" spans="1:8" ht="45">
      <c r="A23" s="6" t="s">
        <v>64</v>
      </c>
      <c r="B23" s="7" t="s">
        <v>55</v>
      </c>
      <c r="C23" s="7" t="s">
        <v>56</v>
      </c>
      <c r="D23" s="7" t="s">
        <v>18</v>
      </c>
      <c r="E23" s="8">
        <v>0.0053</v>
      </c>
      <c r="F23" s="8">
        <v>1</v>
      </c>
      <c r="G23" s="21">
        <v>0</v>
      </c>
      <c r="H23" s="9">
        <f t="shared" si="0"/>
        <v>0</v>
      </c>
    </row>
    <row r="24" spans="1:8" ht="45">
      <c r="A24" s="6" t="s">
        <v>65</v>
      </c>
      <c r="B24" s="7" t="s">
        <v>58</v>
      </c>
      <c r="C24" s="7" t="s">
        <v>56</v>
      </c>
      <c r="D24" s="7" t="s">
        <v>18</v>
      </c>
      <c r="E24" s="8">
        <v>0.0023</v>
      </c>
      <c r="F24" s="8">
        <v>1</v>
      </c>
      <c r="G24" s="21">
        <v>0</v>
      </c>
      <c r="H24" s="9">
        <f t="shared" si="0"/>
        <v>0</v>
      </c>
    </row>
    <row r="25" spans="1:8" ht="30">
      <c r="A25" s="6" t="s">
        <v>66</v>
      </c>
      <c r="B25" s="7" t="s">
        <v>67</v>
      </c>
      <c r="C25" s="7" t="s">
        <v>68</v>
      </c>
      <c r="D25" s="7" t="s">
        <v>14</v>
      </c>
      <c r="E25" s="8">
        <v>6</v>
      </c>
      <c r="F25" s="8">
        <v>1</v>
      </c>
      <c r="G25" s="21">
        <v>0</v>
      </c>
      <c r="H25" s="9">
        <f t="shared" si="0"/>
        <v>0</v>
      </c>
    </row>
    <row r="26" spans="1:8" ht="15">
      <c r="A26" s="11" t="s">
        <v>69</v>
      </c>
      <c r="B26" s="12" t="s">
        <v>9</v>
      </c>
      <c r="C26" s="12" t="s">
        <v>70</v>
      </c>
      <c r="D26" s="13" t="s">
        <v>0</v>
      </c>
      <c r="E26" s="13" t="s">
        <v>0</v>
      </c>
      <c r="F26" s="13" t="s">
        <v>0</v>
      </c>
      <c r="G26" s="20" t="s">
        <v>0</v>
      </c>
      <c r="H26" s="15">
        <f>SUM(H27:H33)</f>
        <v>0</v>
      </c>
    </row>
    <row r="27" spans="1:8" ht="30">
      <c r="A27" s="6" t="s">
        <v>71</v>
      </c>
      <c r="B27" s="7" t="s">
        <v>72</v>
      </c>
      <c r="C27" s="7" t="s">
        <v>73</v>
      </c>
      <c r="D27" s="7" t="s">
        <v>22</v>
      </c>
      <c r="E27" s="8">
        <v>0.14</v>
      </c>
      <c r="F27" s="8">
        <v>1</v>
      </c>
      <c r="G27" s="21">
        <v>0</v>
      </c>
      <c r="H27" s="9">
        <f t="shared" si="0"/>
        <v>0</v>
      </c>
    </row>
    <row r="28" spans="1:8" ht="30">
      <c r="A28" s="6" t="s">
        <v>74</v>
      </c>
      <c r="B28" s="7" t="s">
        <v>75</v>
      </c>
      <c r="C28" s="7" t="s">
        <v>76</v>
      </c>
      <c r="D28" s="7" t="s">
        <v>36</v>
      </c>
      <c r="E28" s="8">
        <v>30</v>
      </c>
      <c r="F28" s="8">
        <v>1</v>
      </c>
      <c r="G28" s="21">
        <v>0</v>
      </c>
      <c r="H28" s="9">
        <f t="shared" si="0"/>
        <v>0</v>
      </c>
    </row>
    <row r="29" spans="1:8" ht="45">
      <c r="A29" s="6" t="s">
        <v>77</v>
      </c>
      <c r="B29" s="7" t="s">
        <v>78</v>
      </c>
      <c r="C29" s="7" t="s">
        <v>56</v>
      </c>
      <c r="D29" s="7" t="s">
        <v>18</v>
      </c>
      <c r="E29" s="8">
        <v>0.0178</v>
      </c>
      <c r="F29" s="8">
        <v>1</v>
      </c>
      <c r="G29" s="21">
        <v>0</v>
      </c>
      <c r="H29" s="9">
        <f t="shared" si="0"/>
        <v>0</v>
      </c>
    </row>
    <row r="30" spans="1:8" ht="30">
      <c r="A30" s="6" t="s">
        <v>79</v>
      </c>
      <c r="B30" s="7" t="s">
        <v>80</v>
      </c>
      <c r="C30" s="7" t="s">
        <v>81</v>
      </c>
      <c r="D30" s="7" t="s">
        <v>14</v>
      </c>
      <c r="E30" s="8">
        <v>44.7</v>
      </c>
      <c r="F30" s="8">
        <v>1</v>
      </c>
      <c r="G30" s="21">
        <v>0</v>
      </c>
      <c r="H30" s="9">
        <f t="shared" si="0"/>
        <v>0</v>
      </c>
    </row>
    <row r="31" spans="1:8" ht="30">
      <c r="A31" s="6" t="s">
        <v>82</v>
      </c>
      <c r="B31" s="7" t="s">
        <v>83</v>
      </c>
      <c r="C31" s="7" t="s">
        <v>84</v>
      </c>
      <c r="D31" s="7" t="s">
        <v>14</v>
      </c>
      <c r="E31" s="8">
        <v>44.7</v>
      </c>
      <c r="F31" s="8">
        <v>2</v>
      </c>
      <c r="G31" s="21">
        <v>0</v>
      </c>
      <c r="H31" s="9">
        <f t="shared" si="0"/>
        <v>0</v>
      </c>
    </row>
    <row r="32" spans="1:8" ht="30">
      <c r="A32" s="6" t="s">
        <v>85</v>
      </c>
      <c r="B32" s="7" t="s">
        <v>86</v>
      </c>
      <c r="C32" s="7" t="s">
        <v>87</v>
      </c>
      <c r="D32" s="7" t="s">
        <v>14</v>
      </c>
      <c r="E32" s="8">
        <v>44.7</v>
      </c>
      <c r="F32" s="8">
        <v>1</v>
      </c>
      <c r="G32" s="21">
        <v>0</v>
      </c>
      <c r="H32" s="9">
        <f t="shared" si="0"/>
        <v>0</v>
      </c>
    </row>
    <row r="33" spans="1:8" ht="30">
      <c r="A33" s="6" t="s">
        <v>88</v>
      </c>
      <c r="B33" s="7" t="s">
        <v>67</v>
      </c>
      <c r="C33" s="7" t="s">
        <v>68</v>
      </c>
      <c r="D33" s="7" t="s">
        <v>14</v>
      </c>
      <c r="E33" s="8">
        <v>0.875</v>
      </c>
      <c r="F33" s="8">
        <v>1</v>
      </c>
      <c r="G33" s="21">
        <v>0</v>
      </c>
      <c r="H33" s="9">
        <f t="shared" si="0"/>
        <v>0</v>
      </c>
    </row>
    <row r="34" spans="1:8" ht="15">
      <c r="A34" s="11" t="s">
        <v>89</v>
      </c>
      <c r="B34" s="12" t="s">
        <v>9</v>
      </c>
      <c r="C34" s="12" t="s">
        <v>90</v>
      </c>
      <c r="D34" s="13" t="s">
        <v>0</v>
      </c>
      <c r="E34" s="13" t="s">
        <v>0</v>
      </c>
      <c r="F34" s="13" t="s">
        <v>0</v>
      </c>
      <c r="G34" s="20" t="s">
        <v>0</v>
      </c>
      <c r="H34" s="15">
        <f>SUM(H35:H40)</f>
        <v>0</v>
      </c>
    </row>
    <row r="35" spans="1:8" ht="15">
      <c r="A35" s="6" t="s">
        <v>91</v>
      </c>
      <c r="B35" s="7" t="s">
        <v>92</v>
      </c>
      <c r="C35" s="7" t="s">
        <v>93</v>
      </c>
      <c r="D35" s="7" t="s">
        <v>14</v>
      </c>
      <c r="E35" s="8">
        <v>16.7808</v>
      </c>
      <c r="F35" s="8">
        <v>1</v>
      </c>
      <c r="G35" s="21">
        <v>0</v>
      </c>
      <c r="H35" s="9">
        <f t="shared" si="0"/>
        <v>0</v>
      </c>
    </row>
    <row r="36" spans="1:8" ht="15">
      <c r="A36" s="6" t="s">
        <v>94</v>
      </c>
      <c r="B36" s="7" t="s">
        <v>95</v>
      </c>
      <c r="C36" s="7" t="s">
        <v>96</v>
      </c>
      <c r="D36" s="7" t="s">
        <v>14</v>
      </c>
      <c r="E36" s="8">
        <v>16.7808</v>
      </c>
      <c r="F36" s="8">
        <v>1</v>
      </c>
      <c r="G36" s="21">
        <v>0</v>
      </c>
      <c r="H36" s="9">
        <f t="shared" si="0"/>
        <v>0</v>
      </c>
    </row>
    <row r="37" spans="1:8" ht="30">
      <c r="A37" s="6" t="s">
        <v>97</v>
      </c>
      <c r="B37" s="7" t="s">
        <v>98</v>
      </c>
      <c r="C37" s="7" t="s">
        <v>99</v>
      </c>
      <c r="D37" s="7" t="s">
        <v>14</v>
      </c>
      <c r="E37" s="8">
        <v>16.7808</v>
      </c>
      <c r="F37" s="8">
        <v>1</v>
      </c>
      <c r="G37" s="21">
        <v>0</v>
      </c>
      <c r="H37" s="9">
        <f t="shared" si="0"/>
        <v>0</v>
      </c>
    </row>
    <row r="38" spans="1:8" ht="30">
      <c r="A38" s="6" t="s">
        <v>100</v>
      </c>
      <c r="B38" s="7" t="s">
        <v>92</v>
      </c>
      <c r="C38" s="7" t="s">
        <v>101</v>
      </c>
      <c r="D38" s="7" t="s">
        <v>14</v>
      </c>
      <c r="E38" s="8">
        <v>6</v>
      </c>
      <c r="F38" s="8">
        <v>1</v>
      </c>
      <c r="G38" s="21">
        <v>0</v>
      </c>
      <c r="H38" s="9">
        <f t="shared" si="0"/>
        <v>0</v>
      </c>
    </row>
    <row r="39" spans="1:8" ht="30">
      <c r="A39" s="6" t="s">
        <v>102</v>
      </c>
      <c r="B39" s="7" t="s">
        <v>95</v>
      </c>
      <c r="C39" s="7" t="s">
        <v>103</v>
      </c>
      <c r="D39" s="7" t="s">
        <v>14</v>
      </c>
      <c r="E39" s="8">
        <v>6</v>
      </c>
      <c r="F39" s="8">
        <v>1</v>
      </c>
      <c r="G39" s="21">
        <v>0</v>
      </c>
      <c r="H39" s="9">
        <f t="shared" si="0"/>
        <v>0</v>
      </c>
    </row>
    <row r="40" spans="1:8" ht="30">
      <c r="A40" s="6" t="s">
        <v>104</v>
      </c>
      <c r="B40" s="7" t="s">
        <v>98</v>
      </c>
      <c r="C40" s="7" t="s">
        <v>105</v>
      </c>
      <c r="D40" s="7" t="s">
        <v>14</v>
      </c>
      <c r="E40" s="8">
        <v>6</v>
      </c>
      <c r="F40" s="8">
        <v>1</v>
      </c>
      <c r="G40" s="21">
        <v>0</v>
      </c>
      <c r="H40" s="9">
        <f t="shared" si="0"/>
        <v>0</v>
      </c>
    </row>
    <row r="41" spans="1:8" ht="15">
      <c r="A41" s="11" t="s">
        <v>106</v>
      </c>
      <c r="B41" s="12" t="s">
        <v>9</v>
      </c>
      <c r="C41" s="12" t="s">
        <v>107</v>
      </c>
      <c r="D41" s="13" t="s">
        <v>0</v>
      </c>
      <c r="E41" s="13" t="s">
        <v>0</v>
      </c>
      <c r="F41" s="13" t="s">
        <v>0</v>
      </c>
      <c r="G41" s="20" t="s">
        <v>0</v>
      </c>
      <c r="H41" s="15">
        <f>SUM(H42:H44)</f>
        <v>0</v>
      </c>
    </row>
    <row r="42" spans="1:8" ht="15">
      <c r="A42" s="6" t="s">
        <v>108</v>
      </c>
      <c r="B42" s="7" t="s">
        <v>109</v>
      </c>
      <c r="C42" s="7" t="s">
        <v>110</v>
      </c>
      <c r="D42" s="7" t="s">
        <v>14</v>
      </c>
      <c r="E42" s="8">
        <v>44.7</v>
      </c>
      <c r="F42" s="8">
        <v>1</v>
      </c>
      <c r="G42" s="21">
        <v>0</v>
      </c>
      <c r="H42" s="9">
        <f t="shared" si="0"/>
        <v>0</v>
      </c>
    </row>
    <row r="43" spans="1:8" ht="45">
      <c r="A43" s="6" t="s">
        <v>111</v>
      </c>
      <c r="B43" s="7" t="s">
        <v>112</v>
      </c>
      <c r="C43" s="7" t="s">
        <v>113</v>
      </c>
      <c r="D43" s="7" t="s">
        <v>14</v>
      </c>
      <c r="E43" s="8">
        <v>44.7</v>
      </c>
      <c r="F43" s="8">
        <v>1</v>
      </c>
      <c r="G43" s="21">
        <v>0</v>
      </c>
      <c r="H43" s="9">
        <f t="shared" si="0"/>
        <v>0</v>
      </c>
    </row>
    <row r="44" spans="1:8" ht="30">
      <c r="A44" s="6" t="s">
        <v>114</v>
      </c>
      <c r="B44" s="7" t="s">
        <v>115</v>
      </c>
      <c r="C44" s="7" t="s">
        <v>116</v>
      </c>
      <c r="D44" s="7" t="s">
        <v>29</v>
      </c>
      <c r="E44" s="8">
        <v>16.65</v>
      </c>
      <c r="F44" s="8">
        <v>1</v>
      </c>
      <c r="G44" s="21">
        <v>0</v>
      </c>
      <c r="H44" s="9">
        <f t="shared" si="0"/>
        <v>0</v>
      </c>
    </row>
    <row r="45" spans="1:8" ht="15">
      <c r="A45" s="11" t="s">
        <v>117</v>
      </c>
      <c r="B45" s="12" t="s">
        <v>9</v>
      </c>
      <c r="C45" s="12" t="s">
        <v>118</v>
      </c>
      <c r="D45" s="13" t="s">
        <v>0</v>
      </c>
      <c r="E45" s="13" t="s">
        <v>0</v>
      </c>
      <c r="F45" s="13" t="s">
        <v>0</v>
      </c>
      <c r="G45" s="20" t="s">
        <v>0</v>
      </c>
      <c r="H45" s="15">
        <f>SUM(H46:H49)</f>
        <v>0</v>
      </c>
    </row>
    <row r="46" spans="1:8" ht="30">
      <c r="A46" s="6" t="s">
        <v>119</v>
      </c>
      <c r="B46" s="7" t="s">
        <v>120</v>
      </c>
      <c r="C46" s="7" t="s">
        <v>121</v>
      </c>
      <c r="D46" s="7" t="s">
        <v>14</v>
      </c>
      <c r="E46" s="8">
        <v>1.2413</v>
      </c>
      <c r="F46" s="8">
        <v>1</v>
      </c>
      <c r="G46" s="21">
        <v>0</v>
      </c>
      <c r="H46" s="9">
        <f t="shared" si="0"/>
        <v>0</v>
      </c>
    </row>
    <row r="47" spans="1:8" ht="30">
      <c r="A47" s="6" t="s">
        <v>122</v>
      </c>
      <c r="B47" s="7" t="s">
        <v>123</v>
      </c>
      <c r="C47" s="7" t="s">
        <v>124</v>
      </c>
      <c r="D47" s="7" t="s">
        <v>36</v>
      </c>
      <c r="E47" s="8">
        <v>1</v>
      </c>
      <c r="F47" s="8">
        <v>1</v>
      </c>
      <c r="G47" s="21">
        <v>0</v>
      </c>
      <c r="H47" s="9">
        <f t="shared" si="0"/>
        <v>0</v>
      </c>
    </row>
    <row r="48" spans="1:8" ht="30">
      <c r="A48" s="6" t="s">
        <v>125</v>
      </c>
      <c r="B48" s="7" t="s">
        <v>123</v>
      </c>
      <c r="C48" s="7" t="s">
        <v>126</v>
      </c>
      <c r="D48" s="7" t="s">
        <v>36</v>
      </c>
      <c r="E48" s="8">
        <v>2</v>
      </c>
      <c r="F48" s="8">
        <v>1</v>
      </c>
      <c r="G48" s="21">
        <v>0</v>
      </c>
      <c r="H48" s="9">
        <f t="shared" si="0"/>
        <v>0</v>
      </c>
    </row>
    <row r="49" spans="1:8" ht="45">
      <c r="A49" s="6" t="s">
        <v>127</v>
      </c>
      <c r="B49" s="7" t="s">
        <v>128</v>
      </c>
      <c r="C49" s="7" t="s">
        <v>129</v>
      </c>
      <c r="D49" s="7" t="s">
        <v>14</v>
      </c>
      <c r="E49" s="8">
        <v>5.74</v>
      </c>
      <c r="F49" s="8">
        <v>1</v>
      </c>
      <c r="G49" s="21">
        <v>0</v>
      </c>
      <c r="H49" s="9">
        <f t="shared" si="0"/>
        <v>0</v>
      </c>
    </row>
    <row r="50" spans="1:8" ht="15">
      <c r="A50" s="11" t="s">
        <v>130</v>
      </c>
      <c r="B50" s="12" t="s">
        <v>9</v>
      </c>
      <c r="C50" s="12" t="s">
        <v>131</v>
      </c>
      <c r="D50" s="13" t="s">
        <v>0</v>
      </c>
      <c r="E50" s="13" t="s">
        <v>0</v>
      </c>
      <c r="F50" s="13" t="s">
        <v>0</v>
      </c>
      <c r="G50" s="20" t="s">
        <v>0</v>
      </c>
      <c r="H50" s="15">
        <f>SUM(H51:H64)</f>
        <v>0</v>
      </c>
    </row>
    <row r="51" spans="1:8" ht="15">
      <c r="A51" s="6" t="s">
        <v>132</v>
      </c>
      <c r="B51" s="7" t="s">
        <v>133</v>
      </c>
      <c r="C51" s="7" t="s">
        <v>134</v>
      </c>
      <c r="D51" s="7" t="s">
        <v>14</v>
      </c>
      <c r="E51" s="8">
        <v>19.1308</v>
      </c>
      <c r="F51" s="8">
        <v>1</v>
      </c>
      <c r="G51" s="21">
        <v>0</v>
      </c>
      <c r="H51" s="9">
        <f t="shared" si="0"/>
        <v>0</v>
      </c>
    </row>
    <row r="52" spans="1:8" ht="15">
      <c r="A52" s="6" t="s">
        <v>135</v>
      </c>
      <c r="B52" s="7" t="s">
        <v>136</v>
      </c>
      <c r="C52" s="7" t="s">
        <v>137</v>
      </c>
      <c r="D52" s="7" t="s">
        <v>14</v>
      </c>
      <c r="E52" s="8">
        <v>19.1308</v>
      </c>
      <c r="F52" s="8">
        <v>1</v>
      </c>
      <c r="G52" s="21">
        <v>0</v>
      </c>
      <c r="H52" s="9">
        <f t="shared" si="0"/>
        <v>0</v>
      </c>
    </row>
    <row r="53" spans="1:8" ht="45">
      <c r="A53" s="6" t="s">
        <v>138</v>
      </c>
      <c r="B53" s="7" t="s">
        <v>139</v>
      </c>
      <c r="C53" s="7" t="s">
        <v>140</v>
      </c>
      <c r="D53" s="7" t="s">
        <v>14</v>
      </c>
      <c r="E53" s="8">
        <v>16.7808</v>
      </c>
      <c r="F53" s="8">
        <v>1</v>
      </c>
      <c r="G53" s="21">
        <v>0</v>
      </c>
      <c r="H53" s="9">
        <f t="shared" si="0"/>
        <v>0</v>
      </c>
    </row>
    <row r="54" spans="1:8" ht="45">
      <c r="A54" s="6" t="s">
        <v>141</v>
      </c>
      <c r="B54" s="7" t="s">
        <v>142</v>
      </c>
      <c r="C54" s="7" t="s">
        <v>143</v>
      </c>
      <c r="D54" s="7" t="s">
        <v>14</v>
      </c>
      <c r="E54" s="8">
        <v>2.35</v>
      </c>
      <c r="F54" s="8">
        <v>1</v>
      </c>
      <c r="G54" s="21">
        <v>0</v>
      </c>
      <c r="H54" s="9">
        <f t="shared" si="0"/>
        <v>0</v>
      </c>
    </row>
    <row r="55" spans="1:8" ht="15">
      <c r="A55" s="6" t="s">
        <v>144</v>
      </c>
      <c r="B55" s="7" t="s">
        <v>145</v>
      </c>
      <c r="C55" s="7" t="s">
        <v>146</v>
      </c>
      <c r="D55" s="7" t="s">
        <v>14</v>
      </c>
      <c r="E55" s="8">
        <v>4.5116</v>
      </c>
      <c r="F55" s="8">
        <v>1</v>
      </c>
      <c r="G55" s="21">
        <v>0</v>
      </c>
      <c r="H55" s="9">
        <f t="shared" si="0"/>
        <v>0</v>
      </c>
    </row>
    <row r="56" spans="1:8" ht="15">
      <c r="A56" s="6" t="s">
        <v>147</v>
      </c>
      <c r="B56" s="7" t="s">
        <v>92</v>
      </c>
      <c r="C56" s="7" t="s">
        <v>148</v>
      </c>
      <c r="D56" s="7" t="s">
        <v>14</v>
      </c>
      <c r="E56" s="8">
        <v>16.7808</v>
      </c>
      <c r="F56" s="8">
        <v>1</v>
      </c>
      <c r="G56" s="21">
        <v>0</v>
      </c>
      <c r="H56" s="9">
        <f t="shared" si="0"/>
        <v>0</v>
      </c>
    </row>
    <row r="57" spans="1:8" ht="15">
      <c r="A57" s="6" t="s">
        <v>149</v>
      </c>
      <c r="B57" s="7" t="s">
        <v>150</v>
      </c>
      <c r="C57" s="7" t="s">
        <v>151</v>
      </c>
      <c r="D57" s="7" t="s">
        <v>14</v>
      </c>
      <c r="E57" s="8">
        <v>16.7808</v>
      </c>
      <c r="F57" s="8">
        <v>1</v>
      </c>
      <c r="G57" s="21">
        <v>0</v>
      </c>
      <c r="H57" s="9">
        <f t="shared" si="0"/>
        <v>0</v>
      </c>
    </row>
    <row r="58" spans="1:8" ht="45">
      <c r="A58" s="6" t="s">
        <v>152</v>
      </c>
      <c r="B58" s="7" t="s">
        <v>153</v>
      </c>
      <c r="C58" s="7" t="s">
        <v>154</v>
      </c>
      <c r="D58" s="7" t="s">
        <v>14</v>
      </c>
      <c r="E58" s="8">
        <v>16.7808</v>
      </c>
      <c r="F58" s="8">
        <v>1</v>
      </c>
      <c r="G58" s="21">
        <v>0</v>
      </c>
      <c r="H58" s="9">
        <f t="shared" si="0"/>
        <v>0</v>
      </c>
    </row>
    <row r="59" spans="1:8" ht="15">
      <c r="A59" s="6" t="s">
        <v>155</v>
      </c>
      <c r="B59" s="7" t="s">
        <v>156</v>
      </c>
      <c r="C59" s="7" t="s">
        <v>157</v>
      </c>
      <c r="D59" s="7" t="s">
        <v>14</v>
      </c>
      <c r="E59" s="8">
        <v>16.7808</v>
      </c>
      <c r="F59" s="8">
        <v>1</v>
      </c>
      <c r="G59" s="21">
        <v>0</v>
      </c>
      <c r="H59" s="9">
        <f t="shared" si="0"/>
        <v>0</v>
      </c>
    </row>
    <row r="60" spans="1:8" ht="15">
      <c r="A60" s="6" t="s">
        <v>158</v>
      </c>
      <c r="B60" s="7" t="s">
        <v>159</v>
      </c>
      <c r="C60" s="7" t="s">
        <v>160</v>
      </c>
      <c r="D60" s="7" t="s">
        <v>14</v>
      </c>
      <c r="E60" s="8">
        <v>2.35</v>
      </c>
      <c r="F60" s="8">
        <v>1</v>
      </c>
      <c r="G60" s="21">
        <v>0</v>
      </c>
      <c r="H60" s="9">
        <f t="shared" si="0"/>
        <v>0</v>
      </c>
    </row>
    <row r="61" spans="1:8" ht="30">
      <c r="A61" s="6" t="s">
        <v>161</v>
      </c>
      <c r="B61" s="7" t="s">
        <v>162</v>
      </c>
      <c r="C61" s="7" t="s">
        <v>163</v>
      </c>
      <c r="D61" s="7" t="s">
        <v>14</v>
      </c>
      <c r="E61" s="8">
        <v>9.4</v>
      </c>
      <c r="F61" s="8">
        <v>1</v>
      </c>
      <c r="G61" s="21">
        <v>0</v>
      </c>
      <c r="H61" s="9">
        <f t="shared" si="0"/>
        <v>0</v>
      </c>
    </row>
    <row r="62" spans="1:8" ht="30">
      <c r="A62" s="6" t="s">
        <v>164</v>
      </c>
      <c r="B62" s="7" t="s">
        <v>162</v>
      </c>
      <c r="C62" s="7" t="s">
        <v>165</v>
      </c>
      <c r="D62" s="7" t="s">
        <v>14</v>
      </c>
      <c r="E62" s="8">
        <v>0.9</v>
      </c>
      <c r="F62" s="8">
        <v>1</v>
      </c>
      <c r="G62" s="21">
        <v>0</v>
      </c>
      <c r="H62" s="9">
        <f t="shared" si="0"/>
        <v>0</v>
      </c>
    </row>
    <row r="63" spans="1:8" ht="30">
      <c r="A63" s="6" t="s">
        <v>166</v>
      </c>
      <c r="B63" s="7" t="s">
        <v>162</v>
      </c>
      <c r="C63" s="7" t="s">
        <v>167</v>
      </c>
      <c r="D63" s="7" t="s">
        <v>14</v>
      </c>
      <c r="E63" s="8">
        <v>5.6</v>
      </c>
      <c r="F63" s="8">
        <v>1</v>
      </c>
      <c r="G63" s="21">
        <v>0</v>
      </c>
      <c r="H63" s="9">
        <f t="shared" si="0"/>
        <v>0</v>
      </c>
    </row>
    <row r="64" spans="1:8" ht="15">
      <c r="A64" s="6" t="s">
        <v>168</v>
      </c>
      <c r="B64" s="7" t="s">
        <v>169</v>
      </c>
      <c r="C64" s="7" t="s">
        <v>170</v>
      </c>
      <c r="D64" s="7" t="s">
        <v>14</v>
      </c>
      <c r="E64" s="8">
        <v>5.7</v>
      </c>
      <c r="F64" s="8">
        <v>1</v>
      </c>
      <c r="G64" s="21">
        <v>0</v>
      </c>
      <c r="H64" s="9">
        <f t="shared" si="0"/>
        <v>0</v>
      </c>
    </row>
    <row r="65" spans="1:8" ht="15">
      <c r="A65" s="11" t="s">
        <v>171</v>
      </c>
      <c r="B65" s="12" t="s">
        <v>9</v>
      </c>
      <c r="C65" s="12" t="s">
        <v>172</v>
      </c>
      <c r="D65" s="13" t="s">
        <v>0</v>
      </c>
      <c r="E65" s="13" t="s">
        <v>0</v>
      </c>
      <c r="F65" s="13" t="s">
        <v>0</v>
      </c>
      <c r="G65" s="20" t="s">
        <v>0</v>
      </c>
      <c r="H65" s="15">
        <f>SUM(H66)</f>
        <v>0</v>
      </c>
    </row>
    <row r="66" spans="1:8" ht="60">
      <c r="A66" s="6" t="s">
        <v>173</v>
      </c>
      <c r="B66" s="7" t="s">
        <v>174</v>
      </c>
      <c r="C66" s="7" t="s">
        <v>175</v>
      </c>
      <c r="D66" s="7" t="s">
        <v>29</v>
      </c>
      <c r="E66" s="8">
        <v>22.2</v>
      </c>
      <c r="F66" s="8">
        <v>1</v>
      </c>
      <c r="G66" s="21">
        <v>0</v>
      </c>
      <c r="H66" s="9">
        <f t="shared" si="0"/>
        <v>0</v>
      </c>
    </row>
    <row r="67" spans="1:8" ht="15">
      <c r="A67" s="11" t="s">
        <v>176</v>
      </c>
      <c r="B67" s="12" t="s">
        <v>9</v>
      </c>
      <c r="C67" s="12" t="s">
        <v>177</v>
      </c>
      <c r="D67" s="13" t="s">
        <v>0</v>
      </c>
      <c r="E67" s="13" t="s">
        <v>0</v>
      </c>
      <c r="F67" s="13" t="s">
        <v>0</v>
      </c>
      <c r="G67" s="20" t="s">
        <v>0</v>
      </c>
      <c r="H67" s="15">
        <f>SUM(H68:H70)</f>
        <v>0</v>
      </c>
    </row>
    <row r="68" spans="1:8" ht="30">
      <c r="A68" s="6" t="s">
        <v>178</v>
      </c>
      <c r="B68" s="7" t="s">
        <v>179</v>
      </c>
      <c r="C68" s="7" t="s">
        <v>180</v>
      </c>
      <c r="D68" s="7" t="s">
        <v>29</v>
      </c>
      <c r="E68" s="8">
        <v>3.8</v>
      </c>
      <c r="F68" s="8">
        <v>1</v>
      </c>
      <c r="G68" s="21">
        <v>0</v>
      </c>
      <c r="H68" s="9">
        <f t="shared" si="0"/>
        <v>0</v>
      </c>
    </row>
    <row r="69" spans="1:8" ht="15">
      <c r="A69" s="6" t="s">
        <v>181</v>
      </c>
      <c r="B69" s="7" t="s">
        <v>182</v>
      </c>
      <c r="C69" s="7" t="s">
        <v>183</v>
      </c>
      <c r="D69" s="7" t="s">
        <v>36</v>
      </c>
      <c r="E69" s="8">
        <v>1</v>
      </c>
      <c r="F69" s="8">
        <v>1</v>
      </c>
      <c r="G69" s="21">
        <v>0</v>
      </c>
      <c r="H69" s="9">
        <f t="shared" si="0"/>
        <v>0</v>
      </c>
    </row>
    <row r="70" spans="1:8" ht="30">
      <c r="A70" s="6" t="s">
        <v>184</v>
      </c>
      <c r="B70" s="7" t="s">
        <v>185</v>
      </c>
      <c r="C70" s="7" t="s">
        <v>186</v>
      </c>
      <c r="D70" s="7" t="s">
        <v>29</v>
      </c>
      <c r="E70" s="8">
        <v>2.8</v>
      </c>
      <c r="F70" s="8">
        <v>1</v>
      </c>
      <c r="G70" s="21">
        <v>0</v>
      </c>
      <c r="H70" s="9">
        <f aca="true" t="shared" si="1" ref="H70:H103">E70*F70*G70</f>
        <v>0</v>
      </c>
    </row>
    <row r="71" spans="1:8" ht="15">
      <c r="A71" s="11" t="s">
        <v>187</v>
      </c>
      <c r="B71" s="12" t="s">
        <v>9</v>
      </c>
      <c r="C71" s="12" t="s">
        <v>188</v>
      </c>
      <c r="D71" s="13" t="s">
        <v>0</v>
      </c>
      <c r="E71" s="13" t="s">
        <v>0</v>
      </c>
      <c r="F71" s="13" t="s">
        <v>0</v>
      </c>
      <c r="G71" s="20" t="s">
        <v>0</v>
      </c>
      <c r="H71" s="15">
        <f>SUM(H72:H78)</f>
        <v>0</v>
      </c>
    </row>
    <row r="72" spans="1:8" ht="45">
      <c r="A72" s="6" t="s">
        <v>189</v>
      </c>
      <c r="B72" s="7" t="s">
        <v>190</v>
      </c>
      <c r="C72" s="7" t="s">
        <v>191</v>
      </c>
      <c r="D72" s="7" t="s">
        <v>14</v>
      </c>
      <c r="E72" s="8">
        <v>120</v>
      </c>
      <c r="F72" s="8">
        <v>1</v>
      </c>
      <c r="G72" s="21">
        <v>0</v>
      </c>
      <c r="H72" s="9">
        <f t="shared" si="1"/>
        <v>0</v>
      </c>
    </row>
    <row r="73" spans="1:8" ht="75">
      <c r="A73" s="6" t="s">
        <v>192</v>
      </c>
      <c r="B73" s="7" t="s">
        <v>193</v>
      </c>
      <c r="C73" s="7" t="s">
        <v>194</v>
      </c>
      <c r="D73" s="7" t="s">
        <v>22</v>
      </c>
      <c r="E73" s="8">
        <v>12</v>
      </c>
      <c r="F73" s="8">
        <v>1</v>
      </c>
      <c r="G73" s="21">
        <v>0</v>
      </c>
      <c r="H73" s="9">
        <f t="shared" si="1"/>
        <v>0</v>
      </c>
    </row>
    <row r="74" spans="1:8" ht="60">
      <c r="A74" s="6" t="s">
        <v>195</v>
      </c>
      <c r="B74" s="7" t="s">
        <v>196</v>
      </c>
      <c r="C74" s="7" t="s">
        <v>197</v>
      </c>
      <c r="D74" s="7" t="s">
        <v>22</v>
      </c>
      <c r="E74" s="8">
        <v>18</v>
      </c>
      <c r="F74" s="8">
        <v>1</v>
      </c>
      <c r="G74" s="21">
        <v>0</v>
      </c>
      <c r="H74" s="9">
        <f t="shared" si="1"/>
        <v>0</v>
      </c>
    </row>
    <row r="75" spans="1:8" ht="30">
      <c r="A75" s="6" t="s">
        <v>198</v>
      </c>
      <c r="B75" s="7" t="s">
        <v>199</v>
      </c>
      <c r="C75" s="7" t="s">
        <v>200</v>
      </c>
      <c r="D75" s="7" t="s">
        <v>29</v>
      </c>
      <c r="E75" s="8">
        <v>35</v>
      </c>
      <c r="F75" s="8">
        <v>1</v>
      </c>
      <c r="G75" s="21">
        <v>0</v>
      </c>
      <c r="H75" s="9">
        <f t="shared" si="1"/>
        <v>0</v>
      </c>
    </row>
    <row r="76" spans="1:8" ht="30">
      <c r="A76" s="6" t="s">
        <v>201</v>
      </c>
      <c r="B76" s="7" t="s">
        <v>202</v>
      </c>
      <c r="C76" s="7" t="s">
        <v>203</v>
      </c>
      <c r="D76" s="7" t="s">
        <v>14</v>
      </c>
      <c r="E76" s="8">
        <v>120</v>
      </c>
      <c r="F76" s="8">
        <v>1</v>
      </c>
      <c r="G76" s="21">
        <v>0</v>
      </c>
      <c r="H76" s="9">
        <f t="shared" si="1"/>
        <v>0</v>
      </c>
    </row>
    <row r="77" spans="1:8" ht="30">
      <c r="A77" s="6" t="s">
        <v>204</v>
      </c>
      <c r="B77" s="7" t="s">
        <v>205</v>
      </c>
      <c r="C77" s="7" t="s">
        <v>206</v>
      </c>
      <c r="D77" s="7" t="s">
        <v>14</v>
      </c>
      <c r="E77" s="8">
        <v>120</v>
      </c>
      <c r="F77" s="8">
        <v>1</v>
      </c>
      <c r="G77" s="21">
        <v>0</v>
      </c>
      <c r="H77" s="9">
        <f t="shared" si="1"/>
        <v>0</v>
      </c>
    </row>
    <row r="78" spans="1:8" ht="45">
      <c r="A78" s="6" t="s">
        <v>207</v>
      </c>
      <c r="B78" s="7" t="s">
        <v>208</v>
      </c>
      <c r="C78" s="7" t="s">
        <v>209</v>
      </c>
      <c r="D78" s="7" t="s">
        <v>14</v>
      </c>
      <c r="E78" s="8">
        <v>120</v>
      </c>
      <c r="F78" s="8">
        <v>1</v>
      </c>
      <c r="G78" s="21">
        <v>0</v>
      </c>
      <c r="H78" s="9">
        <f t="shared" si="1"/>
        <v>0</v>
      </c>
    </row>
    <row r="79" spans="1:8" ht="15">
      <c r="A79" s="11" t="s">
        <v>210</v>
      </c>
      <c r="B79" s="12" t="s">
        <v>9</v>
      </c>
      <c r="C79" s="12" t="s">
        <v>211</v>
      </c>
      <c r="D79" s="13" t="s">
        <v>0</v>
      </c>
      <c r="E79" s="13" t="s">
        <v>0</v>
      </c>
      <c r="F79" s="13" t="s">
        <v>0</v>
      </c>
      <c r="G79" s="20" t="s">
        <v>0</v>
      </c>
      <c r="H79" s="15">
        <f>SUM(H80:H81)</f>
        <v>0</v>
      </c>
    </row>
    <row r="80" spans="1:8" ht="30">
      <c r="A80" s="6" t="s">
        <v>212</v>
      </c>
      <c r="B80" s="7" t="s">
        <v>0</v>
      </c>
      <c r="C80" s="7" t="s">
        <v>214</v>
      </c>
      <c r="D80" s="7" t="s">
        <v>213</v>
      </c>
      <c r="E80" s="8">
        <v>1</v>
      </c>
      <c r="F80" s="8">
        <v>1</v>
      </c>
      <c r="G80" s="21">
        <v>0</v>
      </c>
      <c r="H80" s="9">
        <f t="shared" si="1"/>
        <v>0</v>
      </c>
    </row>
    <row r="81" spans="1:8" ht="45">
      <c r="A81" s="6" t="s">
        <v>215</v>
      </c>
      <c r="B81" s="7" t="s">
        <v>0</v>
      </c>
      <c r="C81" s="7" t="s">
        <v>216</v>
      </c>
      <c r="D81" s="7" t="s">
        <v>213</v>
      </c>
      <c r="E81" s="8">
        <v>1</v>
      </c>
      <c r="F81" s="8">
        <v>1</v>
      </c>
      <c r="G81" s="21">
        <v>0</v>
      </c>
      <c r="H81" s="9">
        <f t="shared" si="1"/>
        <v>0</v>
      </c>
    </row>
    <row r="82" spans="1:8" ht="15">
      <c r="A82" s="11" t="s">
        <v>217</v>
      </c>
      <c r="B82" s="12" t="s">
        <v>9</v>
      </c>
      <c r="C82" s="12" t="s">
        <v>218</v>
      </c>
      <c r="D82" s="13" t="s">
        <v>0</v>
      </c>
      <c r="E82" s="13" t="s">
        <v>0</v>
      </c>
      <c r="F82" s="13" t="s">
        <v>0</v>
      </c>
      <c r="G82" s="20" t="s">
        <v>0</v>
      </c>
      <c r="H82" s="15">
        <f>SUM(H83:H101)</f>
        <v>0</v>
      </c>
    </row>
    <row r="83" spans="1:8" ht="30">
      <c r="A83" s="6" t="s">
        <v>219</v>
      </c>
      <c r="B83" s="7" t="s">
        <v>220</v>
      </c>
      <c r="C83" s="7" t="s">
        <v>221</v>
      </c>
      <c r="D83" s="7" t="s">
        <v>36</v>
      </c>
      <c r="E83" s="8">
        <v>1</v>
      </c>
      <c r="F83" s="8">
        <v>1</v>
      </c>
      <c r="G83" s="21">
        <v>0</v>
      </c>
      <c r="H83" s="9">
        <f t="shared" si="1"/>
        <v>0</v>
      </c>
    </row>
    <row r="84" spans="1:8" ht="30">
      <c r="A84" s="6" t="s">
        <v>222</v>
      </c>
      <c r="B84" s="7" t="s">
        <v>223</v>
      </c>
      <c r="C84" s="7" t="s">
        <v>224</v>
      </c>
      <c r="D84" s="7" t="s">
        <v>36</v>
      </c>
      <c r="E84" s="8">
        <v>3</v>
      </c>
      <c r="F84" s="8">
        <v>1</v>
      </c>
      <c r="G84" s="21">
        <v>0</v>
      </c>
      <c r="H84" s="9">
        <f t="shared" si="1"/>
        <v>0</v>
      </c>
    </row>
    <row r="85" spans="1:8" ht="30">
      <c r="A85" s="6" t="s">
        <v>225</v>
      </c>
      <c r="B85" s="7" t="s">
        <v>226</v>
      </c>
      <c r="C85" s="7" t="s">
        <v>227</v>
      </c>
      <c r="D85" s="7" t="s">
        <v>29</v>
      </c>
      <c r="E85" s="8">
        <v>6</v>
      </c>
      <c r="F85" s="8">
        <v>1</v>
      </c>
      <c r="G85" s="21">
        <v>0</v>
      </c>
      <c r="H85" s="9">
        <f t="shared" si="1"/>
        <v>0</v>
      </c>
    </row>
    <row r="86" spans="1:8" ht="45">
      <c r="A86" s="6" t="s">
        <v>228</v>
      </c>
      <c r="B86" s="7" t="s">
        <v>229</v>
      </c>
      <c r="C86" s="7" t="s">
        <v>230</v>
      </c>
      <c r="D86" s="7" t="s">
        <v>29</v>
      </c>
      <c r="E86" s="8">
        <v>6</v>
      </c>
      <c r="F86" s="8">
        <v>1</v>
      </c>
      <c r="G86" s="21">
        <v>0</v>
      </c>
      <c r="H86" s="9">
        <f t="shared" si="1"/>
        <v>0</v>
      </c>
    </row>
    <row r="87" spans="1:8" ht="30">
      <c r="A87" s="6" t="s">
        <v>231</v>
      </c>
      <c r="B87" s="7" t="s">
        <v>232</v>
      </c>
      <c r="C87" s="7" t="s">
        <v>233</v>
      </c>
      <c r="D87" s="7" t="s">
        <v>29</v>
      </c>
      <c r="E87" s="8">
        <v>6</v>
      </c>
      <c r="F87" s="8">
        <v>1</v>
      </c>
      <c r="G87" s="21">
        <v>0</v>
      </c>
      <c r="H87" s="9">
        <f t="shared" si="1"/>
        <v>0</v>
      </c>
    </row>
    <row r="88" spans="1:8" ht="30">
      <c r="A88" s="6" t="s">
        <v>234</v>
      </c>
      <c r="B88" s="7" t="s">
        <v>235</v>
      </c>
      <c r="C88" s="7" t="s">
        <v>236</v>
      </c>
      <c r="D88" s="7" t="s">
        <v>29</v>
      </c>
      <c r="E88" s="8">
        <v>6</v>
      </c>
      <c r="F88" s="8">
        <v>1</v>
      </c>
      <c r="G88" s="21">
        <v>0</v>
      </c>
      <c r="H88" s="9">
        <f t="shared" si="1"/>
        <v>0</v>
      </c>
    </row>
    <row r="89" spans="1:8" ht="30">
      <c r="A89" s="6" t="s">
        <v>237</v>
      </c>
      <c r="B89" s="7" t="s">
        <v>238</v>
      </c>
      <c r="C89" s="7" t="s">
        <v>239</v>
      </c>
      <c r="D89" s="7" t="s">
        <v>36</v>
      </c>
      <c r="E89" s="8">
        <v>1</v>
      </c>
      <c r="F89" s="8">
        <v>1</v>
      </c>
      <c r="G89" s="21">
        <v>0</v>
      </c>
      <c r="H89" s="9">
        <f t="shared" si="1"/>
        <v>0</v>
      </c>
    </row>
    <row r="90" spans="1:8" ht="30">
      <c r="A90" s="6" t="s">
        <v>240</v>
      </c>
      <c r="B90" s="7" t="s">
        <v>241</v>
      </c>
      <c r="C90" s="7" t="s">
        <v>242</v>
      </c>
      <c r="D90" s="7" t="s">
        <v>36</v>
      </c>
      <c r="E90" s="8">
        <v>1</v>
      </c>
      <c r="F90" s="8">
        <v>1</v>
      </c>
      <c r="G90" s="21">
        <v>0</v>
      </c>
      <c r="H90" s="9">
        <f t="shared" si="1"/>
        <v>0</v>
      </c>
    </row>
    <row r="91" spans="1:8" ht="30">
      <c r="A91" s="6" t="s">
        <v>243</v>
      </c>
      <c r="B91" s="7" t="s">
        <v>241</v>
      </c>
      <c r="C91" s="7" t="s">
        <v>244</v>
      </c>
      <c r="D91" s="7" t="s">
        <v>36</v>
      </c>
      <c r="E91" s="8">
        <v>1</v>
      </c>
      <c r="F91" s="8">
        <v>1</v>
      </c>
      <c r="G91" s="21">
        <v>0</v>
      </c>
      <c r="H91" s="9">
        <f t="shared" si="1"/>
        <v>0</v>
      </c>
    </row>
    <row r="92" spans="1:8" ht="15">
      <c r="A92" s="6" t="s">
        <v>245</v>
      </c>
      <c r="B92" s="7" t="s">
        <v>246</v>
      </c>
      <c r="C92" s="7" t="s">
        <v>247</v>
      </c>
      <c r="D92" s="7" t="s">
        <v>213</v>
      </c>
      <c r="E92" s="8">
        <v>2</v>
      </c>
      <c r="F92" s="8">
        <v>1</v>
      </c>
      <c r="G92" s="21">
        <v>0</v>
      </c>
      <c r="H92" s="9">
        <f t="shared" si="1"/>
        <v>0</v>
      </c>
    </row>
    <row r="93" spans="1:8" ht="60">
      <c r="A93" s="6" t="s">
        <v>248</v>
      </c>
      <c r="B93" s="7" t="s">
        <v>249</v>
      </c>
      <c r="C93" s="7" t="s">
        <v>250</v>
      </c>
      <c r="D93" s="7" t="s">
        <v>36</v>
      </c>
      <c r="E93" s="8">
        <v>1</v>
      </c>
      <c r="F93" s="8">
        <v>1</v>
      </c>
      <c r="G93" s="21">
        <v>0</v>
      </c>
      <c r="H93" s="9">
        <f t="shared" si="1"/>
        <v>0</v>
      </c>
    </row>
    <row r="94" spans="1:8" ht="105">
      <c r="A94" s="6" t="s">
        <v>251</v>
      </c>
      <c r="B94" s="7" t="s">
        <v>249</v>
      </c>
      <c r="C94" s="7" t="s">
        <v>252</v>
      </c>
      <c r="D94" s="7" t="s">
        <v>36</v>
      </c>
      <c r="E94" s="8">
        <v>1</v>
      </c>
      <c r="F94" s="8">
        <v>1</v>
      </c>
      <c r="G94" s="21">
        <v>0</v>
      </c>
      <c r="H94" s="9">
        <f t="shared" si="1"/>
        <v>0</v>
      </c>
    </row>
    <row r="95" spans="1:8" ht="45">
      <c r="A95" s="6" t="s">
        <v>253</v>
      </c>
      <c r="B95" s="7" t="s">
        <v>254</v>
      </c>
      <c r="C95" s="7" t="s">
        <v>255</v>
      </c>
      <c r="D95" s="7" t="s">
        <v>36</v>
      </c>
      <c r="E95" s="8">
        <v>1</v>
      </c>
      <c r="F95" s="8">
        <v>1</v>
      </c>
      <c r="G95" s="21">
        <v>0</v>
      </c>
      <c r="H95" s="9">
        <f t="shared" si="1"/>
        <v>0</v>
      </c>
    </row>
    <row r="96" spans="1:8" ht="45">
      <c r="A96" s="6" t="s">
        <v>256</v>
      </c>
      <c r="B96" s="7" t="s">
        <v>254</v>
      </c>
      <c r="C96" s="7" t="s">
        <v>257</v>
      </c>
      <c r="D96" s="7" t="s">
        <v>36</v>
      </c>
      <c r="E96" s="8">
        <v>1</v>
      </c>
      <c r="F96" s="8">
        <v>1</v>
      </c>
      <c r="G96" s="21">
        <v>0</v>
      </c>
      <c r="H96" s="9">
        <f t="shared" si="1"/>
        <v>0</v>
      </c>
    </row>
    <row r="97" spans="1:8" ht="30">
      <c r="A97" s="6" t="s">
        <v>258</v>
      </c>
      <c r="B97" s="7" t="s">
        <v>259</v>
      </c>
      <c r="C97" s="7" t="s">
        <v>261</v>
      </c>
      <c r="D97" s="7" t="s">
        <v>260</v>
      </c>
      <c r="E97" s="8">
        <v>1</v>
      </c>
      <c r="F97" s="8">
        <v>1</v>
      </c>
      <c r="G97" s="21">
        <v>0</v>
      </c>
      <c r="H97" s="9">
        <f t="shared" si="1"/>
        <v>0</v>
      </c>
    </row>
    <row r="98" spans="1:8" ht="30">
      <c r="A98" s="6" t="s">
        <v>262</v>
      </c>
      <c r="B98" s="7" t="s">
        <v>263</v>
      </c>
      <c r="C98" s="7" t="s">
        <v>264</v>
      </c>
      <c r="D98" s="7" t="s">
        <v>260</v>
      </c>
      <c r="E98" s="8">
        <v>1</v>
      </c>
      <c r="F98" s="8">
        <v>1</v>
      </c>
      <c r="G98" s="21">
        <v>0</v>
      </c>
      <c r="H98" s="9">
        <f t="shared" si="1"/>
        <v>0</v>
      </c>
    </row>
    <row r="99" spans="1:8" ht="15">
      <c r="A99" s="6" t="s">
        <v>265</v>
      </c>
      <c r="B99" s="7" t="s">
        <v>266</v>
      </c>
      <c r="C99" s="7" t="s">
        <v>267</v>
      </c>
      <c r="D99" s="7" t="s">
        <v>260</v>
      </c>
      <c r="E99" s="8">
        <v>1</v>
      </c>
      <c r="F99" s="8">
        <v>1</v>
      </c>
      <c r="G99" s="21">
        <v>0</v>
      </c>
      <c r="H99" s="9">
        <f t="shared" si="1"/>
        <v>0</v>
      </c>
    </row>
    <row r="100" spans="1:8" ht="15">
      <c r="A100" s="6" t="s">
        <v>268</v>
      </c>
      <c r="B100" s="7" t="s">
        <v>269</v>
      </c>
      <c r="C100" s="7" t="s">
        <v>270</v>
      </c>
      <c r="D100" s="7" t="s">
        <v>260</v>
      </c>
      <c r="E100" s="8">
        <v>1</v>
      </c>
      <c r="F100" s="8">
        <v>1</v>
      </c>
      <c r="G100" s="21">
        <v>0</v>
      </c>
      <c r="H100" s="9">
        <f t="shared" si="1"/>
        <v>0</v>
      </c>
    </row>
    <row r="101" spans="1:8" ht="15">
      <c r="A101" s="6" t="s">
        <v>271</v>
      </c>
      <c r="B101" s="7" t="s">
        <v>272</v>
      </c>
      <c r="C101" s="7" t="s">
        <v>273</v>
      </c>
      <c r="D101" s="7" t="s">
        <v>260</v>
      </c>
      <c r="E101" s="8">
        <v>1</v>
      </c>
      <c r="F101" s="8">
        <v>1</v>
      </c>
      <c r="G101" s="21">
        <v>0</v>
      </c>
      <c r="H101" s="9">
        <f t="shared" si="1"/>
        <v>0</v>
      </c>
    </row>
    <row r="102" spans="1:8" ht="15">
      <c r="A102" s="11" t="s">
        <v>285</v>
      </c>
      <c r="B102" s="12" t="s">
        <v>9</v>
      </c>
      <c r="C102" s="12" t="s">
        <v>286</v>
      </c>
      <c r="D102" s="13" t="s">
        <v>0</v>
      </c>
      <c r="E102" s="13" t="s">
        <v>0</v>
      </c>
      <c r="F102" s="13" t="s">
        <v>0</v>
      </c>
      <c r="G102" s="20" t="s">
        <v>0</v>
      </c>
      <c r="H102" s="15">
        <f>SUM(H103)</f>
        <v>0</v>
      </c>
    </row>
    <row r="103" spans="1:8" ht="15">
      <c r="A103" s="6" t="s">
        <v>287</v>
      </c>
      <c r="B103" s="27" t="s">
        <v>25</v>
      </c>
      <c r="C103" s="27" t="s">
        <v>288</v>
      </c>
      <c r="D103" s="27" t="s">
        <v>213</v>
      </c>
      <c r="E103" s="8">
        <v>1</v>
      </c>
      <c r="F103" s="8">
        <v>1</v>
      </c>
      <c r="G103" s="21">
        <v>0</v>
      </c>
      <c r="H103" s="9">
        <f>E103*F103*G103</f>
        <v>0</v>
      </c>
    </row>
    <row r="104" spans="1:8" ht="15">
      <c r="A104" s="28" t="s">
        <v>289</v>
      </c>
      <c r="B104" s="28"/>
      <c r="C104" s="28"/>
      <c r="D104" s="28"/>
      <c r="E104" s="28"/>
      <c r="F104" s="28"/>
      <c r="G104" s="28"/>
      <c r="H104" s="14">
        <f>SUM(H4:H103)/2</f>
        <v>0</v>
      </c>
    </row>
    <row r="105" spans="1:8" ht="12.75" customHeight="1">
      <c r="A105" s="29" t="s">
        <v>290</v>
      </c>
      <c r="B105" s="29"/>
      <c r="C105" s="29"/>
      <c r="D105" s="29"/>
      <c r="E105" s="29"/>
      <c r="F105" s="29"/>
      <c r="G105" s="29"/>
      <c r="H105" s="30">
        <f>H104*0.23</f>
        <v>0</v>
      </c>
    </row>
    <row r="106" spans="1:8" ht="12.75" customHeight="1">
      <c r="A106" s="29" t="s">
        <v>291</v>
      </c>
      <c r="B106" s="29"/>
      <c r="C106" s="29"/>
      <c r="D106" s="29"/>
      <c r="E106" s="29"/>
      <c r="F106" s="29"/>
      <c r="G106" s="29"/>
      <c r="H106" s="30">
        <f>H105+H104</f>
        <v>0</v>
      </c>
    </row>
    <row r="114" ht="12.75" customHeight="1">
      <c r="F114" s="3"/>
    </row>
    <row r="115" ht="12.75" customHeight="1">
      <c r="F115" s="23" t="s">
        <v>283</v>
      </c>
    </row>
    <row r="116" ht="12.75" customHeight="1">
      <c r="F116" s="23" t="s">
        <v>284</v>
      </c>
    </row>
  </sheetData>
  <sheetProtection/>
  <mergeCells count="4">
    <mergeCell ref="A104:G104"/>
    <mergeCell ref="A105:G105"/>
    <mergeCell ref="A106:G106"/>
    <mergeCell ref="A1:H1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95" r:id="rId1"/>
  <headerFooter alignWithMargins="0">
    <oddFooter>&amp;CStrona &amp;P z &amp;N</oddFooter>
  </headerFooter>
  <rowBreaks count="4" manualBreakCount="4">
    <brk id="49" max="7" man="1"/>
    <brk id="66" max="7" man="1"/>
    <brk id="78" max="7" man="1"/>
    <brk id="9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       </dc:creator>
  <cp:keywords/>
  <dc:description/>
  <cp:lastModifiedBy>Rafał Kozieł</cp:lastModifiedBy>
  <cp:lastPrinted>2019-05-22T06:36:17Z</cp:lastPrinted>
  <dcterms:created xsi:type="dcterms:W3CDTF">2013-03-19T16:38:19Z</dcterms:created>
  <dcterms:modified xsi:type="dcterms:W3CDTF">2019-05-22T06:36:22Z</dcterms:modified>
  <cp:category/>
  <cp:version/>
  <cp:contentType/>
  <cp:contentStatus/>
</cp:coreProperties>
</file>