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>
    <definedName name="_xlnm.Print_Area" localSheetId="0">'Kosztorys upr. UPZP'!$A$1:$H$46</definedName>
    <definedName name="_xlnm.Print_Titles" localSheetId="0">'Kosztorys upr. UPZP'!$2:$3</definedName>
  </definedNames>
  <calcPr fullCalcOnLoad="1"/>
</workbook>
</file>

<file path=xl/sharedStrings.xml><?xml version="1.0" encoding="utf-8"?>
<sst xmlns="http://schemas.openxmlformats.org/spreadsheetml/2006/main" count="102" uniqueCount="84">
  <si>
    <t/>
  </si>
  <si>
    <t>Numer</t>
  </si>
  <si>
    <t>Podstawa</t>
  </si>
  <si>
    <t>Opis</t>
  </si>
  <si>
    <t>Jednostka</t>
  </si>
  <si>
    <t>Ilość</t>
  </si>
  <si>
    <t>Krotność</t>
  </si>
  <si>
    <t>Cena jedn.</t>
  </si>
  <si>
    <t>Wartość</t>
  </si>
  <si>
    <t>Remont świetlicy wiejskiej w miejscowości Czepiec</t>
  </si>
  <si>
    <t>Element</t>
  </si>
  <si>
    <t>1</t>
  </si>
  <si>
    <t>1.1</t>
  </si>
  <si>
    <t>KNR 1901/1020/6</t>
  </si>
  <si>
    <t>m2</t>
  </si>
  <si>
    <t>Demontaż boazerii płytowej, ponad 5,0·m2
(6,45+10,45)*2*1,5*85%=43,10</t>
  </si>
  <si>
    <t>1.2</t>
  </si>
  <si>
    <t>NNRNKB 202/1134/2 (1)</t>
  </si>
  <si>
    <t>Gruntowanie podłoży, powierzchnie pionowe, preparatem Ceresit CT 17
(6,45+10,45)*2*3,10-(1,8*1,8)*2+(1,8*3*0,45)*2=103,16</t>
  </si>
  <si>
    <t>1.3</t>
  </si>
  <si>
    <t>ZKNR C 2/106/8</t>
  </si>
  <si>
    <t>Zatapianie jednej warstwy siatki na ścianach
103.16=103,16</t>
  </si>
  <si>
    <t>1.4</t>
  </si>
  <si>
    <t>KNRW 202/830/4</t>
  </si>
  <si>
    <t>Gładzie gipsowe, na ścianach z elementów prefabrykowanych i betonów wylewanych, 2-warstwowa
103.16=103,16</t>
  </si>
  <si>
    <t>1.5</t>
  </si>
  <si>
    <t>KNNRW 2/1401/6</t>
  </si>
  <si>
    <t>Malowanie tynków, farbą lateksową bez gruntowania 3-krotnie
103.16=103,16</t>
  </si>
  <si>
    <t>1.6</t>
  </si>
  <si>
    <t>KNR 1326/109/1 (1)</t>
  </si>
  <si>
    <t>szt</t>
  </si>
  <si>
    <t>1.7</t>
  </si>
  <si>
    <t>KNNR 3/605/5 (1)</t>
  </si>
  <si>
    <t>Malowanie tynków wewnętrznych, sufitów z przetarciem tynków farbą emulsyjną dwukrotnie
(6,45*10,45)=67,40</t>
  </si>
  <si>
    <t>1.8</t>
  </si>
  <si>
    <t>KNNR 5/308/4</t>
  </si>
  <si>
    <t>Gniazda instalacyjne wtyczkowe ze stykiem ochronnym, nt, 2-biegunowe 16A 2,5·mm2
6=6,00</t>
  </si>
  <si>
    <t>1.9</t>
  </si>
  <si>
    <t>KNNR 5/306/6</t>
  </si>
  <si>
    <t>Łącznik nt, na przygotowanym podłożu - świecznikowy
3=3,00</t>
  </si>
  <si>
    <t>1.10</t>
  </si>
  <si>
    <t>KNNRW 3/514/1</t>
  </si>
  <si>
    <t>Rozebranie podłóg drewnianych, ślepych
(6,45*10,45)=67,40</t>
  </si>
  <si>
    <t>1.11</t>
  </si>
  <si>
    <t>KNR 202/1101/1 (1)</t>
  </si>
  <si>
    <t>m3</t>
  </si>
  <si>
    <t>Podkłady, betonowe na podłożu gruntowym, beton podawany taczkami lub japonkami, zwykły
67,40*0,10=6,74</t>
  </si>
  <si>
    <t>1.12</t>
  </si>
  <si>
    <t>KNR 202/607/1</t>
  </si>
  <si>
    <t>Izolacje przeciwwilgociowe i przeciwwodne z folii polietylenowej szerokiej, izolacja pozioma podposadzkowa
67.40=67,40</t>
  </si>
  <si>
    <t>1.13</t>
  </si>
  <si>
    <t>KNR 202/609/3</t>
  </si>
  <si>
    <t>Izolacje cieplne i przeciwdźwiękowe z płyt styropianowych, izolacje poziome na wierzchu konstrukcji, na sucho, 1·warstwa 5·cm
67.40=67,40</t>
  </si>
  <si>
    <t>1.14</t>
  </si>
  <si>
    <t>KNR 202/609/4</t>
  </si>
  <si>
    <t>Izolacje cieplne i przeciwdźwiękowe z płyt styropianowych, izolacje poziome na wierzchu konstrukcji, na sucho, każda następna warstwa 5·cm
67.40=67,40</t>
  </si>
  <si>
    <t>1.15</t>
  </si>
  <si>
    <t>KNR 202/1102/1</t>
  </si>
  <si>
    <t>Warstwy wyrównawcze pod posadzki, z zaprawy cementowej grubości 20·mm, zatarte na ostro
(6,45*10,45)=67,40</t>
  </si>
  <si>
    <t>1.16</t>
  </si>
  <si>
    <t>KNR 202/1102/3</t>
  </si>
  <si>
    <t>Warstwy wyrównawcze pod posadzki, dodatek lub potrącenie za zmianę grubości o 10·mm
67.40=67,40</t>
  </si>
  <si>
    <t>1.17</t>
  </si>
  <si>
    <t>KNRW 202/1111/8 (1)</t>
  </si>
  <si>
    <t>Posadzki 1- i 2-barwne z płytek z kamieni sztucznych na zaprawie klejowej, metoda nieregularna, płytki 40x40·cm
67.40=67,40</t>
  </si>
  <si>
    <t>1.18</t>
  </si>
  <si>
    <t>KNRW 202/1115/2</t>
  </si>
  <si>
    <t>m</t>
  </si>
  <si>
    <t>Cokoliki z kamieni sztucznych, na zaprawie klejowej
(6,45+10,45)*2=33,80</t>
  </si>
  <si>
    <t>[A]</t>
  </si>
  <si>
    <t>[B]</t>
  </si>
  <si>
    <t>[C]</t>
  </si>
  <si>
    <t>[D]</t>
  </si>
  <si>
    <t>[E]</t>
  </si>
  <si>
    <t>[F]</t>
  </si>
  <si>
    <t>[G]</t>
  </si>
  <si>
    <t>[H=ExFxG]</t>
  </si>
  <si>
    <t>KOSZTORYS OFERTOWY
Remont świetlicy wiejskiej w miejscowości Czepiec</t>
  </si>
  <si>
    <t>RAZEM NETTO</t>
  </si>
  <si>
    <t>VAT 23%</t>
  </si>
  <si>
    <t>RAZEM BRUTTO</t>
  </si>
  <si>
    <t>Wymiana żarówek na nowe LEDLUX lub inna równoważna  
Żarówka LED E27 2835 SMD min. 1790lm 20W ciepła kula 
Parametry techniczne: 
    model: E27 20W 
    rodzaj trzonka: E27 
    źródło światła:  SMD 2835 
    barwa światła:  biała ciepła 3000K  
    napięcie zasilania: 170-265V AC 
    moc: 20W 
    strumień świetlny: 1790Lm 
    odpowiednik tradycyjnej żarówki: 150W 
    efektywność energetyczna: A+ 
    materiał: plastik/aluminium 
    przetwornica CCD: TAK 
    kąt świecenia: 270° 
    średnica: 70mm 
    wysokość: 135mm 
    Współczynnik oddawania barw CRI: Ra &gt; 80 
    diody: Epistar 
 : 6*3=18,00</t>
  </si>
  <si>
    <t>………………………………………………………</t>
  </si>
  <si>
    <t>Podpis oferenta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</si>
</sst>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\ &quot;zł&quot;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Alignment="0">
      <protection/>
    </xf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40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2" fontId="4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2" fontId="4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172" fontId="41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172" fontId="41" fillId="0" borderId="10" xfId="0" applyNumberFormat="1" applyFont="1" applyFill="1" applyBorder="1" applyAlignment="1">
      <alignment vertical="top"/>
    </xf>
    <xf numFmtId="172" fontId="1" fillId="0" borderId="10" xfId="0" applyNumberFormat="1" applyFont="1" applyFill="1" applyBorder="1" applyAlignment="1">
      <alignment vertical="top"/>
    </xf>
    <xf numFmtId="0" fontId="22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72" fontId="19" fillId="0" borderId="1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85" zoomScaleSheetLayoutView="85" zoomScalePageLayoutView="0" workbookViewId="0" topLeftCell="A19">
      <selection activeCell="H28" sqref="H28:H29"/>
    </sheetView>
  </sheetViews>
  <sheetFormatPr defaultColWidth="9.140625" defaultRowHeight="12.75" customHeight="1"/>
  <cols>
    <col min="1" max="1" width="8.7109375" style="0" customWidth="1"/>
    <col min="2" max="2" width="22.8515625" style="0" customWidth="1"/>
    <col min="3" max="3" width="56.7109375" style="0" customWidth="1"/>
    <col min="4" max="4" width="10.7109375" style="0" customWidth="1"/>
    <col min="5" max="6" width="8.7109375" style="0" customWidth="1"/>
    <col min="7" max="7" width="12.7109375" style="4" customWidth="1"/>
    <col min="8" max="8" width="12.7109375" style="2" customWidth="1"/>
  </cols>
  <sheetData>
    <row r="1" spans="1:8" ht="34.5" customHeight="1">
      <c r="A1" s="5" t="s">
        <v>77</v>
      </c>
      <c r="B1" s="6"/>
      <c r="C1" s="6"/>
      <c r="D1" s="6"/>
      <c r="E1" s="6"/>
      <c r="F1" s="6"/>
      <c r="G1" s="6"/>
      <c r="H1" s="6"/>
    </row>
    <row r="2" spans="1:8" s="1" customFormat="1" ht="12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pans="1:8" ht="15">
      <c r="A3" s="10" t="s">
        <v>69</v>
      </c>
      <c r="B3" s="11" t="s">
        <v>70</v>
      </c>
      <c r="C3" s="11" t="s">
        <v>71</v>
      </c>
      <c r="D3" s="11" t="s">
        <v>72</v>
      </c>
      <c r="E3" s="11" t="s">
        <v>73</v>
      </c>
      <c r="F3" s="11" t="s">
        <v>74</v>
      </c>
      <c r="G3" s="12" t="s">
        <v>75</v>
      </c>
      <c r="H3" s="13" t="s">
        <v>76</v>
      </c>
    </row>
    <row r="4" spans="1:8" ht="15">
      <c r="A4" s="14" t="s">
        <v>11</v>
      </c>
      <c r="B4" s="15" t="s">
        <v>10</v>
      </c>
      <c r="C4" s="16" t="s">
        <v>9</v>
      </c>
      <c r="D4" s="17" t="s">
        <v>0</v>
      </c>
      <c r="E4" s="17" t="s">
        <v>0</v>
      </c>
      <c r="F4" s="17" t="s">
        <v>0</v>
      </c>
      <c r="G4" s="18" t="s">
        <v>0</v>
      </c>
      <c r="H4" s="19" t="s">
        <v>0</v>
      </c>
    </row>
    <row r="5" spans="1:8" ht="45">
      <c r="A5" s="14" t="s">
        <v>12</v>
      </c>
      <c r="B5" s="20" t="s">
        <v>13</v>
      </c>
      <c r="C5" s="20" t="s">
        <v>15</v>
      </c>
      <c r="D5" s="20" t="s">
        <v>14</v>
      </c>
      <c r="E5" s="21">
        <v>43.1</v>
      </c>
      <c r="F5" s="21">
        <v>1</v>
      </c>
      <c r="G5" s="22">
        <v>0</v>
      </c>
      <c r="H5" s="23">
        <f>E5*F5*G5</f>
        <v>0</v>
      </c>
    </row>
    <row r="6" spans="1:8" ht="60">
      <c r="A6" s="14" t="s">
        <v>16</v>
      </c>
      <c r="B6" s="20" t="s">
        <v>17</v>
      </c>
      <c r="C6" s="20" t="s">
        <v>18</v>
      </c>
      <c r="D6" s="20" t="s">
        <v>14</v>
      </c>
      <c r="E6" s="21">
        <v>103.16</v>
      </c>
      <c r="F6" s="21">
        <v>1</v>
      </c>
      <c r="G6" s="22">
        <v>0</v>
      </c>
      <c r="H6" s="23">
        <f aca="true" t="shared" si="0" ref="H6:H22">E6*F6*G6</f>
        <v>0</v>
      </c>
    </row>
    <row r="7" spans="1:8" ht="45">
      <c r="A7" s="14" t="s">
        <v>19</v>
      </c>
      <c r="B7" s="20" t="s">
        <v>20</v>
      </c>
      <c r="C7" s="20" t="s">
        <v>21</v>
      </c>
      <c r="D7" s="20" t="s">
        <v>14</v>
      </c>
      <c r="E7" s="21">
        <v>103.16</v>
      </c>
      <c r="F7" s="21">
        <v>1</v>
      </c>
      <c r="G7" s="22">
        <v>0</v>
      </c>
      <c r="H7" s="23">
        <f t="shared" si="0"/>
        <v>0</v>
      </c>
    </row>
    <row r="8" spans="1:8" ht="60">
      <c r="A8" s="14" t="s">
        <v>22</v>
      </c>
      <c r="B8" s="20" t="s">
        <v>23</v>
      </c>
      <c r="C8" s="20" t="s">
        <v>24</v>
      </c>
      <c r="D8" s="20" t="s">
        <v>14</v>
      </c>
      <c r="E8" s="21">
        <v>103.16</v>
      </c>
      <c r="F8" s="21">
        <v>1</v>
      </c>
      <c r="G8" s="22">
        <v>0</v>
      </c>
      <c r="H8" s="23">
        <f t="shared" si="0"/>
        <v>0</v>
      </c>
    </row>
    <row r="9" spans="1:8" ht="60">
      <c r="A9" s="14" t="s">
        <v>25</v>
      </c>
      <c r="B9" s="20" t="s">
        <v>26</v>
      </c>
      <c r="C9" s="20" t="s">
        <v>27</v>
      </c>
      <c r="D9" s="20" t="s">
        <v>14</v>
      </c>
      <c r="E9" s="21">
        <v>103.16</v>
      </c>
      <c r="F9" s="21">
        <v>1</v>
      </c>
      <c r="G9" s="22">
        <v>0</v>
      </c>
      <c r="H9" s="23">
        <f t="shared" si="0"/>
        <v>0</v>
      </c>
    </row>
    <row r="10" spans="1:8" ht="345">
      <c r="A10" s="14" t="s">
        <v>28</v>
      </c>
      <c r="B10" s="20" t="s">
        <v>29</v>
      </c>
      <c r="C10" s="16" t="s">
        <v>81</v>
      </c>
      <c r="D10" s="20" t="s">
        <v>30</v>
      </c>
      <c r="E10" s="21">
        <v>18</v>
      </c>
      <c r="F10" s="21">
        <v>1</v>
      </c>
      <c r="G10" s="22">
        <v>0</v>
      </c>
      <c r="H10" s="23">
        <f t="shared" si="0"/>
        <v>0</v>
      </c>
    </row>
    <row r="11" spans="1:8" ht="60">
      <c r="A11" s="14" t="s">
        <v>31</v>
      </c>
      <c r="B11" s="20" t="s">
        <v>32</v>
      </c>
      <c r="C11" s="20" t="s">
        <v>33</v>
      </c>
      <c r="D11" s="20" t="s">
        <v>14</v>
      </c>
      <c r="E11" s="21">
        <v>67.4</v>
      </c>
      <c r="F11" s="21">
        <v>1</v>
      </c>
      <c r="G11" s="22">
        <v>0</v>
      </c>
      <c r="H11" s="23">
        <f t="shared" si="0"/>
        <v>0</v>
      </c>
    </row>
    <row r="12" spans="1:8" ht="60">
      <c r="A12" s="14" t="s">
        <v>34</v>
      </c>
      <c r="B12" s="20" t="s">
        <v>35</v>
      </c>
      <c r="C12" s="20" t="s">
        <v>36</v>
      </c>
      <c r="D12" s="20" t="s">
        <v>30</v>
      </c>
      <c r="E12" s="21">
        <v>6</v>
      </c>
      <c r="F12" s="21">
        <v>1</v>
      </c>
      <c r="G12" s="22">
        <v>0</v>
      </c>
      <c r="H12" s="23">
        <f t="shared" si="0"/>
        <v>0</v>
      </c>
    </row>
    <row r="13" spans="1:8" ht="45">
      <c r="A13" s="14" t="s">
        <v>37</v>
      </c>
      <c r="B13" s="20" t="s">
        <v>38</v>
      </c>
      <c r="C13" s="20" t="s">
        <v>39</v>
      </c>
      <c r="D13" s="20" t="s">
        <v>30</v>
      </c>
      <c r="E13" s="21">
        <v>3</v>
      </c>
      <c r="F13" s="21">
        <v>1</v>
      </c>
      <c r="G13" s="22">
        <v>0</v>
      </c>
      <c r="H13" s="23">
        <f t="shared" si="0"/>
        <v>0</v>
      </c>
    </row>
    <row r="14" spans="1:8" ht="45">
      <c r="A14" s="14" t="s">
        <v>40</v>
      </c>
      <c r="B14" s="20" t="s">
        <v>41</v>
      </c>
      <c r="C14" s="20" t="s">
        <v>42</v>
      </c>
      <c r="D14" s="20" t="s">
        <v>14</v>
      </c>
      <c r="E14" s="21">
        <v>67.4</v>
      </c>
      <c r="F14" s="21">
        <v>1</v>
      </c>
      <c r="G14" s="22">
        <v>0</v>
      </c>
      <c r="H14" s="23">
        <f t="shared" si="0"/>
        <v>0</v>
      </c>
    </row>
    <row r="15" spans="1:8" ht="60">
      <c r="A15" s="14" t="s">
        <v>43</v>
      </c>
      <c r="B15" s="20" t="s">
        <v>44</v>
      </c>
      <c r="C15" s="20" t="s">
        <v>46</v>
      </c>
      <c r="D15" s="20" t="s">
        <v>45</v>
      </c>
      <c r="E15" s="21">
        <v>6.74</v>
      </c>
      <c r="F15" s="21">
        <v>1</v>
      </c>
      <c r="G15" s="22">
        <v>0</v>
      </c>
      <c r="H15" s="23">
        <f t="shared" si="0"/>
        <v>0</v>
      </c>
    </row>
    <row r="16" spans="1:8" ht="60">
      <c r="A16" s="14" t="s">
        <v>47</v>
      </c>
      <c r="B16" s="20" t="s">
        <v>48</v>
      </c>
      <c r="C16" s="20" t="s">
        <v>49</v>
      </c>
      <c r="D16" s="20" t="s">
        <v>14</v>
      </c>
      <c r="E16" s="21">
        <v>67.4</v>
      </c>
      <c r="F16" s="21">
        <v>2</v>
      </c>
      <c r="G16" s="22">
        <v>0</v>
      </c>
      <c r="H16" s="23">
        <f t="shared" si="0"/>
        <v>0</v>
      </c>
    </row>
    <row r="17" spans="1:8" ht="75">
      <c r="A17" s="14" t="s">
        <v>50</v>
      </c>
      <c r="B17" s="20" t="s">
        <v>51</v>
      </c>
      <c r="C17" s="20" t="s">
        <v>52</v>
      </c>
      <c r="D17" s="20" t="s">
        <v>14</v>
      </c>
      <c r="E17" s="21">
        <v>67.4</v>
      </c>
      <c r="F17" s="21">
        <v>1</v>
      </c>
      <c r="G17" s="22">
        <v>0</v>
      </c>
      <c r="H17" s="23">
        <f t="shared" si="0"/>
        <v>0</v>
      </c>
    </row>
    <row r="18" spans="1:8" ht="75">
      <c r="A18" s="14" t="s">
        <v>53</v>
      </c>
      <c r="B18" s="20" t="s">
        <v>54</v>
      </c>
      <c r="C18" s="20" t="s">
        <v>55</v>
      </c>
      <c r="D18" s="20" t="s">
        <v>14</v>
      </c>
      <c r="E18" s="21">
        <v>67.4</v>
      </c>
      <c r="F18" s="21">
        <v>1</v>
      </c>
      <c r="G18" s="22">
        <v>0</v>
      </c>
      <c r="H18" s="23">
        <f t="shared" si="0"/>
        <v>0</v>
      </c>
    </row>
    <row r="19" spans="1:8" ht="60">
      <c r="A19" s="14" t="s">
        <v>56</v>
      </c>
      <c r="B19" s="20" t="s">
        <v>57</v>
      </c>
      <c r="C19" s="20" t="s">
        <v>58</v>
      </c>
      <c r="D19" s="20" t="s">
        <v>14</v>
      </c>
      <c r="E19" s="21">
        <v>67.4</v>
      </c>
      <c r="F19" s="21">
        <v>1</v>
      </c>
      <c r="G19" s="22">
        <v>0</v>
      </c>
      <c r="H19" s="23">
        <f t="shared" si="0"/>
        <v>0</v>
      </c>
    </row>
    <row r="20" spans="1:8" ht="60">
      <c r="A20" s="14" t="s">
        <v>59</v>
      </c>
      <c r="B20" s="20" t="s">
        <v>60</v>
      </c>
      <c r="C20" s="20" t="s">
        <v>61</v>
      </c>
      <c r="D20" s="20" t="s">
        <v>14</v>
      </c>
      <c r="E20" s="21">
        <v>67.4</v>
      </c>
      <c r="F20" s="21">
        <v>5</v>
      </c>
      <c r="G20" s="22">
        <v>0</v>
      </c>
      <c r="H20" s="23">
        <f>E20*F20*G20</f>
        <v>0</v>
      </c>
    </row>
    <row r="21" spans="1:8" ht="60">
      <c r="A21" s="14" t="s">
        <v>62</v>
      </c>
      <c r="B21" s="20" t="s">
        <v>63</v>
      </c>
      <c r="C21" s="20" t="s">
        <v>64</v>
      </c>
      <c r="D21" s="20" t="s">
        <v>14</v>
      </c>
      <c r="E21" s="21">
        <v>67.4</v>
      </c>
      <c r="F21" s="21">
        <v>1</v>
      </c>
      <c r="G21" s="22">
        <v>0</v>
      </c>
      <c r="H21" s="23">
        <f t="shared" si="0"/>
        <v>0</v>
      </c>
    </row>
    <row r="22" spans="1:8" ht="45">
      <c r="A22" s="14" t="s">
        <v>65</v>
      </c>
      <c r="B22" s="20" t="s">
        <v>66</v>
      </c>
      <c r="C22" s="20" t="s">
        <v>68</v>
      </c>
      <c r="D22" s="20" t="s">
        <v>67</v>
      </c>
      <c r="E22" s="21">
        <v>33.8</v>
      </c>
      <c r="F22" s="21">
        <v>1</v>
      </c>
      <c r="G22" s="22">
        <v>0</v>
      </c>
      <c r="H22" s="23">
        <f t="shared" si="0"/>
        <v>0</v>
      </c>
    </row>
    <row r="23" spans="1:8" ht="15">
      <c r="A23" s="24" t="s">
        <v>78</v>
      </c>
      <c r="B23" s="24"/>
      <c r="C23" s="24"/>
      <c r="D23" s="24"/>
      <c r="E23" s="24"/>
      <c r="F23" s="24"/>
      <c r="G23" s="24"/>
      <c r="H23" s="26">
        <f>SUM(H5:H22)</f>
        <v>0</v>
      </c>
    </row>
    <row r="24" spans="1:8" ht="12.75" customHeight="1">
      <c r="A24" s="25" t="s">
        <v>79</v>
      </c>
      <c r="B24" s="25"/>
      <c r="C24" s="25"/>
      <c r="D24" s="25"/>
      <c r="E24" s="25"/>
      <c r="F24" s="25"/>
      <c r="G24" s="25"/>
      <c r="H24" s="26">
        <f>H23*0.23</f>
        <v>0</v>
      </c>
    </row>
    <row r="25" spans="1:8" ht="12.75" customHeight="1">
      <c r="A25" s="25" t="s">
        <v>80</v>
      </c>
      <c r="B25" s="25"/>
      <c r="C25" s="25"/>
      <c r="D25" s="25"/>
      <c r="E25" s="25"/>
      <c r="F25" s="25"/>
      <c r="G25" s="25"/>
      <c r="H25" s="26">
        <f>H24+H23</f>
        <v>0</v>
      </c>
    </row>
    <row r="42" ht="12.75" customHeight="1">
      <c r="F42" s="3" t="s">
        <v>82</v>
      </c>
    </row>
    <row r="43" ht="12.75" customHeight="1">
      <c r="F43" t="s">
        <v>83</v>
      </c>
    </row>
  </sheetData>
  <sheetProtection/>
  <mergeCells count="4">
    <mergeCell ref="A1:H1"/>
    <mergeCell ref="A23:G23"/>
    <mergeCell ref="A24:G24"/>
    <mergeCell ref="A25:G2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cp:lastPrinted>2019-04-08T11:48:23Z</cp:lastPrinted>
  <dcterms:created xsi:type="dcterms:W3CDTF">2013-03-19T16:38:19Z</dcterms:created>
  <dcterms:modified xsi:type="dcterms:W3CDTF">2019-04-08T11:48:30Z</dcterms:modified>
  <cp:category/>
  <cp:version/>
  <cp:contentType/>
  <cp:contentStatus/>
</cp:coreProperties>
</file>