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Kosztorys upr. UPZP" sheetId="1" r:id="rId1"/>
  </sheets>
  <definedNames>
    <definedName name="_xlnm.Print_Titles" localSheetId="0">'Kosztorys upr. UPZP'!$2:$2</definedName>
  </definedNames>
  <calcPr fullCalcOnLoad="1" fullPrecision="0"/>
</workbook>
</file>

<file path=xl/sharedStrings.xml><?xml version="1.0" encoding="utf-8"?>
<sst xmlns="http://schemas.openxmlformats.org/spreadsheetml/2006/main" count="92" uniqueCount="75">
  <si>
    <t/>
  </si>
  <si>
    <t>Numer</t>
  </si>
  <si>
    <t>Podstawa</t>
  </si>
  <si>
    <t>Opis</t>
  </si>
  <si>
    <t>Jednostka</t>
  </si>
  <si>
    <t>Ilość</t>
  </si>
  <si>
    <t>Krotność</t>
  </si>
  <si>
    <t>Wartość</t>
  </si>
  <si>
    <t>Budowa schodów do świetlicy wiejskiej w Słaboszowicach</t>
  </si>
  <si>
    <t>Element</t>
  </si>
  <si>
    <t>1</t>
  </si>
  <si>
    <t>1.1</t>
  </si>
  <si>
    <t>Kalkulacja indywidualna</t>
  </si>
  <si>
    <t>kpl</t>
  </si>
  <si>
    <t>Rozbiorka istniejących całości konstrukcji  schodów, z załadumkiem wywozem i utylizacją materiałów rozbiórkowych</t>
  </si>
  <si>
    <t>1.2</t>
  </si>
  <si>
    <t>KNR 201/205/2</t>
  </si>
  <si>
    <t>m3</t>
  </si>
  <si>
    <t>Roboty ziemne koparkami podsiębiernymi z transportem urobku samochodami samowyładowczymi do 1·km, koparka 0,15·m3, grunt kategorii III
3.96=3,960000</t>
  </si>
  <si>
    <t>1.3</t>
  </si>
  <si>
    <t>KNR 201/307/3</t>
  </si>
  <si>
    <t>Roboty ziemne z przewozem gruntu taczkami, odspojenie i przewóz na odległość do 10·m, kategoria gruntu IV
SF.1.2 : 0,8*0,5*1,1*2=0,880000
SF.1.1 : 0,6*0,6*1,1*2=0,792000
Ł.1.1 : 0,4*1,7*1,1*2=1,496000
Ł.1.1 : 0,4*1,80*1,1*1=0,792000</t>
  </si>
  <si>
    <t>1.4</t>
  </si>
  <si>
    <t>KNR 202/204/1 (2)</t>
  </si>
  <si>
    <t>Stopy fundamentowe żelbetowe, prostokątne o objętości do 0.5·m3, beton podawany pompą
SF.1.2 : 0,8*0,5*0,3*2=0,240000
SF.1.1 : 0,6*0,6*0,3*2=0,216000</t>
  </si>
  <si>
    <t>1.5</t>
  </si>
  <si>
    <t>KNR 202/202/1 (2)</t>
  </si>
  <si>
    <t>Ławy fundamentowe żelbetowe, prostokątne, szerokość do 0.6·m, beton podawany pompą
Ł.1.1 : 0,4*1,7*0,4*2=0,544000
Ł.1.1 : 0,4*1,80*0,4*1=0,288000</t>
  </si>
  <si>
    <t>1.6</t>
  </si>
  <si>
    <t>KNR 202/208/5 (2)</t>
  </si>
  <si>
    <t>Słupy żelbetowe prostokątne (pod stropy monolityczne), wysokość do 4·m, obwód do przekroju: 16-20m/m2, beton podawany pompą
0,24*0,24*3,27*4=0,753408</t>
  </si>
  <si>
    <t>1.7</t>
  </si>
  <si>
    <t>KNR 202/216/2 (2)</t>
  </si>
  <si>
    <t>m2</t>
  </si>
  <si>
    <t>Płyty żelbetowe, stropowe płaskie, grubość 15·cm, beton podawany pompą
4,35*3,60=15,660000</t>
  </si>
  <si>
    <t>1.8</t>
  </si>
  <si>
    <t>KNR 202/216/5 (2)</t>
  </si>
  <si>
    <t>Płyty żelbetowe, dodatek za każdy 1·cm różnicy w grubości płyty, beton podawany pompą
15.66=15,660000</t>
  </si>
  <si>
    <t>1.9</t>
  </si>
  <si>
    <t>KNR 202/218/2 (2)</t>
  </si>
  <si>
    <t>Schody żelbetowe, proste na płycie grubości 8·cm, beton podawany pompą
(3,50+1,70)*1,7=8,840000
1,70*2,45=4,165000</t>
  </si>
  <si>
    <t>1.10</t>
  </si>
  <si>
    <t>KNR 202/218/6 (2)</t>
  </si>
  <si>
    <t>Schody żelbetowe, dodatek za każdy 1·cm różnicy grubości płyty, beton podawany pompą
(3,50+1,70)*1,7=8,840000
1,70*2,45=4,165000</t>
  </si>
  <si>
    <t>1.11</t>
  </si>
  <si>
    <t>KNR 202/210/5 (2)</t>
  </si>
  <si>
    <t>Belki i podciągi żelbetowe, obwód/przekrój belki: do 16m/m2, beton podawany pompą
B.1.1 : 0,35*0,24*(0,24+3,02+0,24)=0,294000
B.1.2 : 0,35*0,24*(0,24+3,02+0,24)=0,294000</t>
  </si>
  <si>
    <t>1.12</t>
  </si>
  <si>
    <t>KNR 202/107/3</t>
  </si>
  <si>
    <t>Ściany budynków jednokondygnacyjnych, do 4.5·m, z bloczków "Muranów" grubość 25·cm
(3,11-0,3-1,4-0,14)*1,55*2=3,937000</t>
  </si>
  <si>
    <t>1.13</t>
  </si>
  <si>
    <t>KNR 202/207/1 (2)</t>
  </si>
  <si>
    <t>Ściany żelbetowe, grubość 8·cm proste o wysokości do 3·m, beton podawany pompą
1,30*1,7=2,210000</t>
  </si>
  <si>
    <t>1.14</t>
  </si>
  <si>
    <t>KNR 202/207/7 (2)</t>
  </si>
  <si>
    <t>Ściany żelbetowe, dodatek za każdy 1·cm różnicy grubości, beton podawany pompą
2.21=2,210000</t>
  </si>
  <si>
    <t>1.15</t>
  </si>
  <si>
    <t>KNR 202/1207/6</t>
  </si>
  <si>
    <t>m</t>
  </si>
  <si>
    <t>Balustrady schodowe z prętów stalowych osadzone w co 3 stopniu 1-płaszczyznowe
balustrada poziome odcinki : (0,15+3,60+4,35+1,90+0,7+0,15+1,70)=12,550000
balustrada skośne odcinki : 2,70*2+3,10=8,500000
pochwyt : 1,0+3,10=4,100000</t>
  </si>
  <si>
    <t>1.16</t>
  </si>
  <si>
    <t>KNR 202/290/2 (2)</t>
  </si>
  <si>
    <t>t</t>
  </si>
  <si>
    <t>Zbrojenie konstrukcji żelbetowych elementów budynków i budowli, pręty stalowe okrągłe żebrowane, Fi 8-14·mm
SF.1.1 : 16,9/1000=0,016900
SF.1.2 : 17/1000=0,017000
Ł.1.1 : 3,7/1000=0,003700
SCH.1.1 : 89,2/1000=0,089200
SCH.1.2 : 55/1000=0,055000
B.1.3 : 8,8/1000=0,008800
B.1.4 : 5,9/1000=0,005900
B.1.1 : 21,6/1000=0,021600
B.1.2 : 21,6/1000=0,021600
S.1.1 : 51,4/1000=0,051400
Płyta : (103,20+108,24)/1000=0,211440</t>
  </si>
  <si>
    <t>1.17</t>
  </si>
  <si>
    <t>KNR 202/290/2 (1)</t>
  </si>
  <si>
    <t>Zbrojenie konstrukcji żelbetowych elementów budynków i budowli, pręty stalowe okrągłe żebrowane, Fi do 7·mm
SF.1.1 : 0,6/1000=0,000600
SF.1.2 : 0,6/1000=0,000600
Ł.1.1 : 0,8/1000=0,000800
SCH.1.1 : (2,4+12,4)/1000=0,014800
SCH.1.2 : 7,3/1000=0,007300
B.1.3 : 3,4/1000=0,003400
B.1.4 : 2,6/1000=0,002600
B.1.1 : 4,2/1000=0,004200
B.1.2 : 3,5/1000=0,003500
S.1.1 : 19,0/1000=0,019000
Płyta : (63,54+66,60)/1000=0,130140</t>
  </si>
  <si>
    <t>1.18</t>
  </si>
  <si>
    <t>KNNRW 3/702/1</t>
  </si>
  <si>
    <t>Wymiana okien i drzwi (wykucie i wstawienie nowych), okna zespolone ciepłe aluminium 
OKNA W KLASIE OGNIOWEJ EI 15 
1,10*1,68*2=3,696000</t>
  </si>
  <si>
    <t xml:space="preserve">Cena jedn. </t>
  </si>
  <si>
    <t>KOSZTORYS OFERTOWY
Budowa schodów do świetlicy wiejskiej w Słaboszowicach</t>
  </si>
  <si>
    <t>RAZEM NETTO</t>
  </si>
  <si>
    <t>VAT 23%</t>
  </si>
  <si>
    <t>RAZEM BRUTTO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</si>
</sst>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#,##0.00\ &quot;zł&quot;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FF"/>
      <name val="Arial"/>
      <family val="2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Alignment="0">
      <protection/>
    </xf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top" wrapText="1"/>
    </xf>
    <xf numFmtId="172" fontId="0" fillId="0" borderId="10" xfId="0" applyNumberForma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172" fontId="1" fillId="0" borderId="10" xfId="0" applyNumberFormat="1" applyFont="1" applyFill="1" applyBorder="1" applyAlignment="1">
      <alignment vertical="top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172" fontId="20" fillId="0" borderId="17" xfId="0" applyNumberFormat="1" applyFont="1" applyFill="1" applyBorder="1" applyAlignment="1">
      <alignment vertical="center"/>
    </xf>
    <xf numFmtId="49" fontId="0" fillId="0" borderId="18" xfId="0" applyNumberForma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/>
    </xf>
    <xf numFmtId="172" fontId="1" fillId="0" borderId="18" xfId="0" applyNumberFormat="1" applyFont="1" applyFill="1" applyBorder="1" applyAlignment="1">
      <alignment vertical="top"/>
    </xf>
    <xf numFmtId="172" fontId="40" fillId="0" borderId="10" xfId="0" applyNumberFormat="1" applyFont="1" applyFill="1" applyBorder="1" applyAlignment="1">
      <alignment horizontal="center" vertical="top" wrapText="1"/>
    </xf>
    <xf numFmtId="172" fontId="41" fillId="0" borderId="10" xfId="0" applyNumberFormat="1" applyFont="1" applyFill="1" applyBorder="1" applyAlignment="1">
      <alignment/>
    </xf>
    <xf numFmtId="172" fontId="41" fillId="0" borderId="10" xfId="0" applyNumberFormat="1" applyFont="1" applyFill="1" applyBorder="1" applyAlignment="1">
      <alignment vertical="top"/>
    </xf>
    <xf numFmtId="172" fontId="41" fillId="0" borderId="18" xfId="0" applyNumberFormat="1" applyFont="1" applyFill="1" applyBorder="1" applyAlignment="1">
      <alignment vertical="top"/>
    </xf>
    <xf numFmtId="172" fontId="40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SheetLayoutView="100" zoomScalePageLayoutView="0" workbookViewId="0" topLeftCell="A1">
      <selection activeCell="L20" sqref="L20"/>
    </sheetView>
  </sheetViews>
  <sheetFormatPr defaultColWidth="9.140625" defaultRowHeight="12.75" customHeight="1"/>
  <cols>
    <col min="1" max="1" width="6.7109375" style="2" customWidth="1"/>
    <col min="2" max="2" width="15.7109375" style="0" customWidth="1"/>
    <col min="3" max="3" width="56.7109375" style="0" customWidth="1"/>
    <col min="4" max="4" width="9.7109375" style="0" customWidth="1"/>
    <col min="5" max="6" width="8.7109375" style="0" customWidth="1"/>
    <col min="7" max="7" width="12.7109375" style="30" customWidth="1"/>
    <col min="8" max="8" width="12.7109375" style="3" customWidth="1"/>
  </cols>
  <sheetData>
    <row r="1" spans="1:8" ht="34.5" customHeight="1">
      <c r="A1" s="13" t="s">
        <v>71</v>
      </c>
      <c r="B1" s="14"/>
      <c r="C1" s="14"/>
      <c r="D1" s="14"/>
      <c r="E1" s="14"/>
      <c r="F1" s="14"/>
      <c r="G1" s="14"/>
      <c r="H1" s="15"/>
    </row>
    <row r="2" spans="1:8" s="1" customFormat="1" ht="12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26" t="s">
        <v>70</v>
      </c>
      <c r="H2" s="5" t="s">
        <v>7</v>
      </c>
    </row>
    <row r="3" spans="1:8" ht="15">
      <c r="A3" s="6" t="s">
        <v>10</v>
      </c>
      <c r="B3" s="7" t="s">
        <v>9</v>
      </c>
      <c r="C3" s="7" t="s">
        <v>8</v>
      </c>
      <c r="D3" s="8" t="s">
        <v>0</v>
      </c>
      <c r="E3" s="8" t="s">
        <v>0</v>
      </c>
      <c r="F3" s="8" t="s">
        <v>0</v>
      </c>
      <c r="G3" s="27" t="s">
        <v>0</v>
      </c>
      <c r="H3" s="9" t="s">
        <v>0</v>
      </c>
    </row>
    <row r="4" spans="1:8" ht="45">
      <c r="A4" s="6" t="s">
        <v>11</v>
      </c>
      <c r="B4" s="10" t="s">
        <v>12</v>
      </c>
      <c r="C4" s="10" t="s">
        <v>14</v>
      </c>
      <c r="D4" s="10" t="s">
        <v>13</v>
      </c>
      <c r="E4" s="11">
        <v>1</v>
      </c>
      <c r="F4" s="11">
        <v>1</v>
      </c>
      <c r="G4" s="28">
        <v>0</v>
      </c>
      <c r="H4" s="12">
        <f>E4*F4*G4</f>
        <v>0</v>
      </c>
    </row>
    <row r="5" spans="1:8" ht="75">
      <c r="A5" s="6" t="s">
        <v>15</v>
      </c>
      <c r="B5" s="10" t="s">
        <v>16</v>
      </c>
      <c r="C5" s="10" t="s">
        <v>18</v>
      </c>
      <c r="D5" s="10" t="s">
        <v>17</v>
      </c>
      <c r="E5" s="11">
        <v>3.96</v>
      </c>
      <c r="F5" s="11">
        <v>1</v>
      </c>
      <c r="G5" s="28">
        <v>0</v>
      </c>
      <c r="H5" s="12">
        <f aca="true" t="shared" si="0" ref="H5:H21">E5*F5*G5</f>
        <v>0</v>
      </c>
    </row>
    <row r="6" spans="1:8" ht="105">
      <c r="A6" s="6" t="s">
        <v>19</v>
      </c>
      <c r="B6" s="10" t="s">
        <v>20</v>
      </c>
      <c r="C6" s="10" t="s">
        <v>21</v>
      </c>
      <c r="D6" s="10" t="s">
        <v>17</v>
      </c>
      <c r="E6" s="11">
        <v>3.96</v>
      </c>
      <c r="F6" s="11">
        <v>1</v>
      </c>
      <c r="G6" s="28">
        <v>0</v>
      </c>
      <c r="H6" s="12">
        <f t="shared" si="0"/>
        <v>0</v>
      </c>
    </row>
    <row r="7" spans="1:8" ht="75">
      <c r="A7" s="6" t="s">
        <v>22</v>
      </c>
      <c r="B7" s="10" t="s">
        <v>23</v>
      </c>
      <c r="C7" s="10" t="s">
        <v>24</v>
      </c>
      <c r="D7" s="10" t="s">
        <v>17</v>
      </c>
      <c r="E7" s="11">
        <v>0.46</v>
      </c>
      <c r="F7" s="11">
        <v>1</v>
      </c>
      <c r="G7" s="28">
        <v>0</v>
      </c>
      <c r="H7" s="12">
        <f t="shared" si="0"/>
        <v>0</v>
      </c>
    </row>
    <row r="8" spans="1:8" ht="75">
      <c r="A8" s="6" t="s">
        <v>25</v>
      </c>
      <c r="B8" s="10" t="s">
        <v>26</v>
      </c>
      <c r="C8" s="10" t="s">
        <v>27</v>
      </c>
      <c r="D8" s="10" t="s">
        <v>17</v>
      </c>
      <c r="E8" s="11">
        <v>0.83</v>
      </c>
      <c r="F8" s="11">
        <v>1</v>
      </c>
      <c r="G8" s="28">
        <v>0</v>
      </c>
      <c r="H8" s="12">
        <f t="shared" si="0"/>
        <v>0</v>
      </c>
    </row>
    <row r="9" spans="1:8" ht="75">
      <c r="A9" s="6" t="s">
        <v>28</v>
      </c>
      <c r="B9" s="10" t="s">
        <v>29</v>
      </c>
      <c r="C9" s="10" t="s">
        <v>30</v>
      </c>
      <c r="D9" s="10" t="s">
        <v>17</v>
      </c>
      <c r="E9" s="11">
        <v>0.75</v>
      </c>
      <c r="F9" s="11">
        <v>1</v>
      </c>
      <c r="G9" s="28">
        <v>0</v>
      </c>
      <c r="H9" s="12">
        <f t="shared" si="0"/>
        <v>0</v>
      </c>
    </row>
    <row r="10" spans="1:8" ht="60">
      <c r="A10" s="6" t="s">
        <v>31</v>
      </c>
      <c r="B10" s="10" t="s">
        <v>32</v>
      </c>
      <c r="C10" s="10" t="s">
        <v>34</v>
      </c>
      <c r="D10" s="10" t="s">
        <v>33</v>
      </c>
      <c r="E10" s="11">
        <v>15.66</v>
      </c>
      <c r="F10" s="11">
        <v>1</v>
      </c>
      <c r="G10" s="28">
        <v>0</v>
      </c>
      <c r="H10" s="12">
        <f t="shared" si="0"/>
        <v>0</v>
      </c>
    </row>
    <row r="11" spans="1:8" ht="60">
      <c r="A11" s="6" t="s">
        <v>35</v>
      </c>
      <c r="B11" s="10" t="s">
        <v>36</v>
      </c>
      <c r="C11" s="10" t="s">
        <v>37</v>
      </c>
      <c r="D11" s="10" t="s">
        <v>33</v>
      </c>
      <c r="E11" s="11">
        <v>15.66</v>
      </c>
      <c r="F11" s="11">
        <v>1</v>
      </c>
      <c r="G11" s="28">
        <v>0</v>
      </c>
      <c r="H11" s="12">
        <f t="shared" si="0"/>
        <v>0</v>
      </c>
    </row>
    <row r="12" spans="1:8" ht="75">
      <c r="A12" s="6" t="s">
        <v>38</v>
      </c>
      <c r="B12" s="10" t="s">
        <v>39</v>
      </c>
      <c r="C12" s="10" t="s">
        <v>40</v>
      </c>
      <c r="D12" s="10" t="s">
        <v>33</v>
      </c>
      <c r="E12" s="11">
        <v>13.01</v>
      </c>
      <c r="F12" s="11">
        <v>1</v>
      </c>
      <c r="G12" s="28">
        <v>0</v>
      </c>
      <c r="H12" s="12">
        <f t="shared" si="0"/>
        <v>0</v>
      </c>
    </row>
    <row r="13" spans="1:8" ht="75">
      <c r="A13" s="6" t="s">
        <v>41</v>
      </c>
      <c r="B13" s="10" t="s">
        <v>42</v>
      </c>
      <c r="C13" s="10" t="s">
        <v>43</v>
      </c>
      <c r="D13" s="10" t="s">
        <v>33</v>
      </c>
      <c r="E13" s="11">
        <v>13.01</v>
      </c>
      <c r="F13" s="11">
        <v>6</v>
      </c>
      <c r="G13" s="28">
        <v>0</v>
      </c>
      <c r="H13" s="12">
        <f t="shared" si="0"/>
        <v>0</v>
      </c>
    </row>
    <row r="14" spans="1:8" ht="75">
      <c r="A14" s="6" t="s">
        <v>44</v>
      </c>
      <c r="B14" s="10" t="s">
        <v>45</v>
      </c>
      <c r="C14" s="10" t="s">
        <v>46</v>
      </c>
      <c r="D14" s="10" t="s">
        <v>17</v>
      </c>
      <c r="E14" s="11">
        <v>0.59</v>
      </c>
      <c r="F14" s="11">
        <v>1</v>
      </c>
      <c r="G14" s="28">
        <v>0</v>
      </c>
      <c r="H14" s="12">
        <f t="shared" si="0"/>
        <v>0</v>
      </c>
    </row>
    <row r="15" spans="1:8" ht="60">
      <c r="A15" s="6" t="s">
        <v>47</v>
      </c>
      <c r="B15" s="10" t="s">
        <v>48</v>
      </c>
      <c r="C15" s="10" t="s">
        <v>49</v>
      </c>
      <c r="D15" s="10" t="s">
        <v>33</v>
      </c>
      <c r="E15" s="11">
        <v>3.94</v>
      </c>
      <c r="F15" s="11">
        <v>1</v>
      </c>
      <c r="G15" s="28">
        <v>0</v>
      </c>
      <c r="H15" s="12">
        <f t="shared" si="0"/>
        <v>0</v>
      </c>
    </row>
    <row r="16" spans="1:8" ht="60">
      <c r="A16" s="6" t="s">
        <v>50</v>
      </c>
      <c r="B16" s="10" t="s">
        <v>51</v>
      </c>
      <c r="C16" s="10" t="s">
        <v>52</v>
      </c>
      <c r="D16" s="10" t="s">
        <v>33</v>
      </c>
      <c r="E16" s="11">
        <v>2.21</v>
      </c>
      <c r="F16" s="11">
        <v>1</v>
      </c>
      <c r="G16" s="28">
        <v>0</v>
      </c>
      <c r="H16" s="12">
        <f t="shared" si="0"/>
        <v>0</v>
      </c>
    </row>
    <row r="17" spans="1:8" ht="60">
      <c r="A17" s="6" t="s">
        <v>53</v>
      </c>
      <c r="B17" s="10" t="s">
        <v>54</v>
      </c>
      <c r="C17" s="10" t="s">
        <v>55</v>
      </c>
      <c r="D17" s="10" t="s">
        <v>33</v>
      </c>
      <c r="E17" s="11">
        <v>2.21</v>
      </c>
      <c r="F17" s="11">
        <v>16</v>
      </c>
      <c r="G17" s="28">
        <v>0</v>
      </c>
      <c r="H17" s="12">
        <f t="shared" si="0"/>
        <v>0</v>
      </c>
    </row>
    <row r="18" spans="1:8" ht="105">
      <c r="A18" s="6" t="s">
        <v>56</v>
      </c>
      <c r="B18" s="10" t="s">
        <v>57</v>
      </c>
      <c r="C18" s="10" t="s">
        <v>59</v>
      </c>
      <c r="D18" s="10" t="s">
        <v>58</v>
      </c>
      <c r="E18" s="11">
        <v>25.15</v>
      </c>
      <c r="F18" s="11">
        <v>1</v>
      </c>
      <c r="G18" s="28">
        <v>0</v>
      </c>
      <c r="H18" s="12">
        <f t="shared" si="0"/>
        <v>0</v>
      </c>
    </row>
    <row r="19" spans="1:8" ht="210">
      <c r="A19" s="6" t="s">
        <v>60</v>
      </c>
      <c r="B19" s="10" t="s">
        <v>61</v>
      </c>
      <c r="C19" s="10" t="s">
        <v>63</v>
      </c>
      <c r="D19" s="10" t="s">
        <v>62</v>
      </c>
      <c r="E19" s="11">
        <v>0.5</v>
      </c>
      <c r="F19" s="11">
        <v>1</v>
      </c>
      <c r="G19" s="28">
        <v>0</v>
      </c>
      <c r="H19" s="12">
        <f t="shared" si="0"/>
        <v>0</v>
      </c>
    </row>
    <row r="20" spans="1:8" ht="210">
      <c r="A20" s="6" t="s">
        <v>64</v>
      </c>
      <c r="B20" s="10" t="s">
        <v>65</v>
      </c>
      <c r="C20" s="10" t="s">
        <v>66</v>
      </c>
      <c r="D20" s="10" t="s">
        <v>62</v>
      </c>
      <c r="E20" s="11">
        <v>0.19</v>
      </c>
      <c r="F20" s="11">
        <v>1</v>
      </c>
      <c r="G20" s="28">
        <v>0</v>
      </c>
      <c r="H20" s="12">
        <f t="shared" si="0"/>
        <v>0</v>
      </c>
    </row>
    <row r="21" spans="1:8" ht="75.75" thickBot="1">
      <c r="A21" s="22" t="s">
        <v>67</v>
      </c>
      <c r="B21" s="23" t="s">
        <v>68</v>
      </c>
      <c r="C21" s="23" t="s">
        <v>69</v>
      </c>
      <c r="D21" s="23" t="s">
        <v>33</v>
      </c>
      <c r="E21" s="24">
        <v>3.7</v>
      </c>
      <c r="F21" s="24">
        <v>1</v>
      </c>
      <c r="G21" s="29">
        <v>0</v>
      </c>
      <c r="H21" s="25">
        <f t="shared" si="0"/>
        <v>0</v>
      </c>
    </row>
    <row r="22" spans="1:8" ht="15.75" thickTop="1">
      <c r="A22" s="18" t="s">
        <v>72</v>
      </c>
      <c r="B22" s="19"/>
      <c r="C22" s="19"/>
      <c r="D22" s="19"/>
      <c r="E22" s="19"/>
      <c r="F22" s="19"/>
      <c r="G22" s="20"/>
      <c r="H22" s="21">
        <f>SUM(H4:H21)</f>
        <v>0</v>
      </c>
    </row>
    <row r="23" spans="1:8" ht="12.75" customHeight="1">
      <c r="A23" s="17" t="s">
        <v>73</v>
      </c>
      <c r="B23" s="14"/>
      <c r="C23" s="14"/>
      <c r="D23" s="14"/>
      <c r="E23" s="14"/>
      <c r="F23" s="14"/>
      <c r="G23" s="15"/>
      <c r="H23" s="16">
        <f>H22*0.23</f>
        <v>0</v>
      </c>
    </row>
    <row r="24" spans="1:8" ht="12.75" customHeight="1">
      <c r="A24" s="17" t="s">
        <v>74</v>
      </c>
      <c r="B24" s="14"/>
      <c r="C24" s="14"/>
      <c r="D24" s="14"/>
      <c r="E24" s="14"/>
      <c r="F24" s="14"/>
      <c r="G24" s="15"/>
      <c r="H24" s="16">
        <f>H23+H22</f>
        <v>0</v>
      </c>
    </row>
  </sheetData>
  <sheetProtection/>
  <mergeCells count="4">
    <mergeCell ref="A1:H1"/>
    <mergeCell ref="A22:G22"/>
    <mergeCell ref="A23:G23"/>
    <mergeCell ref="A24:G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Rafał Kozieł</cp:lastModifiedBy>
  <cp:lastPrinted>2019-01-18T10:37:31Z</cp:lastPrinted>
  <dcterms:created xsi:type="dcterms:W3CDTF">2013-03-19T16:38:19Z</dcterms:created>
  <dcterms:modified xsi:type="dcterms:W3CDTF">2019-01-18T10:40:43Z</dcterms:modified>
  <cp:category/>
  <cp:version/>
  <cp:contentType/>
  <cp:contentStatus/>
</cp:coreProperties>
</file>