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Area" localSheetId="0">'Kosztorys upr. UPZP'!$A$1:$H$52</definedName>
    <definedName name="_xlnm.Print_Titles" localSheetId="0">'Kosztorys upr. UPZP'!$2:$3</definedName>
  </definedNames>
  <calcPr fullCalcOnLoad="1"/>
</workbook>
</file>

<file path=xl/sharedStrings.xml><?xml version="1.0" encoding="utf-8"?>
<sst xmlns="http://schemas.openxmlformats.org/spreadsheetml/2006/main" count="134" uniqueCount="106">
  <si>
    <t/>
  </si>
  <si>
    <t>Numer</t>
  </si>
  <si>
    <t>Podstawa</t>
  </si>
  <si>
    <t>Opis</t>
  </si>
  <si>
    <t>Jednostka</t>
  </si>
  <si>
    <t>Ilość</t>
  </si>
  <si>
    <t>Krotność</t>
  </si>
  <si>
    <t>Cena jedn.</t>
  </si>
  <si>
    <t>Wartość</t>
  </si>
  <si>
    <t>Element</t>
  </si>
  <si>
    <t>1</t>
  </si>
  <si>
    <t>1.1</t>
  </si>
  <si>
    <t>KNR 404/504/1</t>
  </si>
  <si>
    <t>m2</t>
  </si>
  <si>
    <t>Rozebranie posadzek, jednolitych cementowych
3,30*17,0=56,10</t>
  </si>
  <si>
    <t>1.2</t>
  </si>
  <si>
    <t>KNR 401/422/2</t>
  </si>
  <si>
    <t>m</t>
  </si>
  <si>
    <t>Podstemplowanie zagrożonych stropów, stropy bez deskowania 
Analogia podstemplowanie konstrukcji dachu - płatwi na czas wykonania ławy fundamentowej w osi słupów
2,3+16,7+2,3=21,30</t>
  </si>
  <si>
    <t>1.3</t>
  </si>
  <si>
    <t>KNR 404/101/4</t>
  </si>
  <si>
    <t>m3</t>
  </si>
  <si>
    <t>Rozebranie murów poniżej terenu, mury i słupy z cegły, na zaprawie cementowo-wapiennej
(3,3+17,5+3,3)*0,25*1,8=10,85</t>
  </si>
  <si>
    <t>1.4</t>
  </si>
  <si>
    <t>KNR 201/307/2</t>
  </si>
  <si>
    <t>Roboty ziemne z przewozem gruntu taczkami, odspojenie i przewóz na odległość do 10·m, kategoria gruntu III
wykop pod fundament 50% ręcznie : (2,3+16,7+2,3)*0,6*1,2*50%=7,67</t>
  </si>
  <si>
    <t>1.5</t>
  </si>
  <si>
    <t>KNR 201/215/2</t>
  </si>
  <si>
    <t>Wykopy oraz przekopy wykonywane koparkami przedsiębiernymi na odkład, koparka 0,15·m3, grunt kategorii III
wykop pod fundament 50% mechanicznie : (2,3+16,7+2,3)*0,6*1,2*50%=7,67</t>
  </si>
  <si>
    <t>1.6</t>
  </si>
  <si>
    <t>KNNR 2/1201/1 (3)</t>
  </si>
  <si>
    <t>Podkłady, betonowe, beton C12/15 (B15), transport pompą
(3,3+16,7+3,3)*0,9*0,15=3,15</t>
  </si>
  <si>
    <t>1.7</t>
  </si>
  <si>
    <t>KNR 202/290/2 (2)</t>
  </si>
  <si>
    <t>t</t>
  </si>
  <si>
    <t>Zbrojenie konstrukcji żelbetowych elementów budynków i budowli, pręty stalowe okrągłe żebrowane, Fi 8-14·mm
(2,3+16,7+2,3)*4*0,888*1,2/1000=0,09</t>
  </si>
  <si>
    <t>1.8</t>
  </si>
  <si>
    <t>KNR 202/290/2 (1)</t>
  </si>
  <si>
    <t>Zbrojenie konstrukcji żelbetowych elementów budynków i budowli, pręty stalowe okrągłe żebrowane, Fi do 7·mm
(2,3+16,7+2,3)*4*1,5*0,222/1000=0,03</t>
  </si>
  <si>
    <t>1.9</t>
  </si>
  <si>
    <t>KNR 202/202/1 (2)</t>
  </si>
  <si>
    <t>Ławy fundamentowe żelbetowe, prostokątne, szerokość do 0.6·m, beton C20/25 (B25) podawany pompą
(3,3+16,7+3,3)*0,8*0,5=9,32</t>
  </si>
  <si>
    <t>1.10</t>
  </si>
  <si>
    <t>KNRW 202/209/1 (1)</t>
  </si>
  <si>
    <t>Słupy żelbetowe okrągłe i owalne (pod stropy monolityczne), wysokość do 4·m, obwód do 1.0·m, beton C20/25 (B25) układany ręcznie
3,1415*0,2*0,2*1,0*12=1,51</t>
  </si>
  <si>
    <t>1.11</t>
  </si>
  <si>
    <t>Zbrojenie konstrukcji żelbetowych elementów budynków i budowli, pręty stalowe okrągłe żebrowane, Fi 8-14·mm
12*8*0,888*1,4/1000=0,12</t>
  </si>
  <si>
    <t>1.12</t>
  </si>
  <si>
    <t>Zbrojenie konstrukcji żelbetowych elementów budynków i budowli, pręty stalowe okrągłe żebrowane, Fi do 7·mm
12*1,0*4*1,15*0,222/1000=0,01</t>
  </si>
  <si>
    <t>1.13</t>
  </si>
  <si>
    <t>KNR 503/508/5 analogia</t>
  </si>
  <si>
    <t>szt</t>
  </si>
  <si>
    <t>Montaż wspornika słupa 18x18 - podstawa słupa stalowa ocynkowana, regulowana PPS 
12=12,00</t>
  </si>
  <si>
    <t>1.14</t>
  </si>
  <si>
    <t>KNR 231/403/3</t>
  </si>
  <si>
    <t>Krawężniki betonowe, wystające 15x30·cm na podsypce cementowo-piaskowej  
Analogia palisada betonowa POLBRUK ZEN k. grafitowy wys. 120cm ~6,06 szt./mb (kontynuacja z podjazdu) wraz z wykonaniem obwtonowania palisady
2,3+16,7+0,5=19,50</t>
  </si>
  <si>
    <t>1.15</t>
  </si>
  <si>
    <t>Krawężniki betonowe, wystające 15x30·cm na podsypce cementowo-piaskowej  
Analogia palisada betonowa POLBRUK ZEN k. grafitowy wys. 100cm ~6,06 szt./mb (kontynuacja z podjazdu) wraz z wykonaniem obwtonowania palisady
0,5+2,0+0,5=3,00</t>
  </si>
  <si>
    <t>1.16</t>
  </si>
  <si>
    <t>KNNR 6/113/1</t>
  </si>
  <si>
    <t>Podbudowy z kruszyw łamanych, warstwa dolna, po zagęszczeniu 15·cm
16,7*3,6=60,12</t>
  </si>
  <si>
    <t>1.17</t>
  </si>
  <si>
    <t>KNNR 6/113/4</t>
  </si>
  <si>
    <t>Podbudowy z kruszyw łamanych, warstwa górna, po zagęszczeniu 8·cm
16,7*3,6=60,12</t>
  </si>
  <si>
    <t>1.18</t>
  </si>
  <si>
    <t>KNNR 6/502/2 (2)</t>
  </si>
  <si>
    <t>Chodniki z kostki brukowej betonowej, grubość 6·cm, podsypka cementowo-piaskowa z wypełnieniem spoin piaskiem, kostka kolorowa POLBRUK IDEO PŁUKANY GRANITO (kontynuacja z podjazdu)
16,7*3,6=60,12</t>
  </si>
  <si>
    <t>1.19</t>
  </si>
  <si>
    <t>KNR 1901/1310/6</t>
  </si>
  <si>
    <t>Usunięcie starej farby olejnej, opalanie, stolarka okienna, powierzchnia do 1,0·m2
12*2*1,0=24,00</t>
  </si>
  <si>
    <t>1.20</t>
  </si>
  <si>
    <t>KNR 202/407/6</t>
  </si>
  <si>
    <t>Słupy o długości ponad 2·m, przekrój poprzeczny drewna ponad 180·cm2 - wymiana starych na nowe z szlifowaniem i frezowaniem - odwzorowanie rzeźbień
12szt. z drewna suszonego : 12*3,70*0,2*0,2=1,78</t>
  </si>
  <si>
    <t>1.21</t>
  </si>
  <si>
    <t>KNRW 401/629/6 (1)</t>
  </si>
  <si>
    <t>Impregnacja drewna, 2-krotna, ciągła, krawędziaków i innych elementów kolor analogia zbliżony do k. posufitki ( do ustalenia z Zamawiającym)
12*3,70*0,18*4=31,97
24.00=24,00</t>
  </si>
  <si>
    <t>1.22</t>
  </si>
  <si>
    <t>KNR 401/108/11</t>
  </si>
  <si>
    <t>Załadunek i wywóz gruzu spryzmowanego samochodami samowyładowczymi do 1·km
56.10*0,15=8,42
10.85=10,85</t>
  </si>
  <si>
    <t>1.23</t>
  </si>
  <si>
    <t>KNR 401/108/12</t>
  </si>
  <si>
    <t>Załadunek i wywóz gruzu spryzmowanego samochodami samowyładowczymi na każdy następny 1·km
19.27=19,27</t>
  </si>
  <si>
    <t>1.24</t>
  </si>
  <si>
    <t>KNR 221/218/2</t>
  </si>
  <si>
    <t>Dostawa i rozścielenie ziemi urodzajnej, teren płaski ręcznie z transportem taczkami
100*0,1=10,00</t>
  </si>
  <si>
    <t>1.25</t>
  </si>
  <si>
    <t>KNR 221/402/2</t>
  </si>
  <si>
    <t>Wykonanie trawników dywanowych siewem na skarpach przy uprawie ręcznej, bez nawożenia, kategoria gruntu III
20*5,0=100,00</t>
  </si>
  <si>
    <t>1.26</t>
  </si>
  <si>
    <t>KNKRB 2/1201/4</t>
  </si>
  <si>
    <t>Balustrady balkonowe z pochwytem stalowym ocynkowane, malowane proszkowo proste 
7,60+7,6+2,3+0,5=18,00</t>
  </si>
  <si>
    <t>[a]</t>
  </si>
  <si>
    <t>[b]</t>
  </si>
  <si>
    <t>[c]</t>
  </si>
  <si>
    <t>[d]</t>
  </si>
  <si>
    <t>[e]</t>
  </si>
  <si>
    <t>[f]</t>
  </si>
  <si>
    <t>[g]</t>
  </si>
  <si>
    <t>[h=exfxg]</t>
  </si>
  <si>
    <t>Razem netto</t>
  </si>
  <si>
    <t>VAT 23%</t>
  </si>
  <si>
    <t>Razem brutto</t>
  </si>
  <si>
    <t>………………………………………………….</t>
  </si>
  <si>
    <t>Podpis oferenta</t>
  </si>
  <si>
    <t>KOSZTORYS OFERTOWY
Dostosowanie obiektu SP Pawłowice do potrzeb osób niepełnosprawnych - remont tarasu</t>
  </si>
  <si>
    <t>Dostosowanie obiektu SP Pawłowice do potrzeb osób niepełnosprawnych - remont tarasu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</si>
</sst>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1"/>
      <color indexed="8"/>
      <name val="Calibri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2"/>
      <name val="Arial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0"/>
      <color indexed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Alignment="0"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172" fontId="1" fillId="0" borderId="10" xfId="0" applyNumberFormat="1" applyFont="1" applyFill="1" applyBorder="1" applyAlignment="1">
      <alignment vertical="top"/>
    </xf>
    <xf numFmtId="172" fontId="4" fillId="0" borderId="10" xfId="0" applyNumberFormat="1" applyFont="1" applyBorder="1" applyAlignment="1">
      <alignment/>
    </xf>
    <xf numFmtId="49" fontId="0" fillId="0" borderId="11" xfId="0" applyNumberForma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/>
    </xf>
    <xf numFmtId="172" fontId="1" fillId="0" borderId="11" xfId="0" applyNumberFormat="1" applyFont="1" applyFill="1" applyBorder="1" applyAlignment="1">
      <alignment vertical="top"/>
    </xf>
    <xf numFmtId="172" fontId="44" fillId="0" borderId="10" xfId="0" applyNumberFormat="1" applyFont="1" applyFill="1" applyBorder="1" applyAlignment="1">
      <alignment horizontal="center" vertical="top" wrapText="1"/>
    </xf>
    <xf numFmtId="172" fontId="45" fillId="0" borderId="10" xfId="0" applyNumberFormat="1" applyFont="1" applyFill="1" applyBorder="1" applyAlignment="1">
      <alignment horizontal="center"/>
    </xf>
    <xf numFmtId="172" fontId="46" fillId="0" borderId="10" xfId="0" applyNumberFormat="1" applyFont="1" applyFill="1" applyBorder="1" applyAlignment="1">
      <alignment/>
    </xf>
    <xf numFmtId="172" fontId="47" fillId="0" borderId="0" xfId="0" applyNumberFormat="1" applyFont="1" applyAlignment="1">
      <alignment/>
    </xf>
    <xf numFmtId="172" fontId="45" fillId="0" borderId="10" xfId="0" applyNumberFormat="1" applyFont="1" applyFill="1" applyBorder="1" applyAlignment="1">
      <alignment vertical="top"/>
    </xf>
    <xf numFmtId="172" fontId="45" fillId="0" borderId="11" xfId="0" applyNumberFormat="1" applyFont="1" applyFill="1" applyBorder="1" applyAlignment="1">
      <alignment vertical="top"/>
    </xf>
    <xf numFmtId="172" fontId="5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130" zoomScaleSheetLayoutView="130" zoomScalePageLayoutView="0" workbookViewId="0" topLeftCell="A1">
      <selection activeCell="C5" sqref="C5"/>
    </sheetView>
  </sheetViews>
  <sheetFormatPr defaultColWidth="9.140625" defaultRowHeight="12.75" customHeight="1"/>
  <cols>
    <col min="1" max="1" width="7.7109375" style="2" customWidth="1"/>
    <col min="2" max="2" width="16.7109375" style="0" customWidth="1"/>
    <col min="3" max="3" width="56.7109375" style="0" customWidth="1"/>
    <col min="4" max="4" width="10.7109375" style="0" customWidth="1"/>
    <col min="5" max="6" width="8.7109375" style="0" customWidth="1"/>
    <col min="7" max="7" width="11.7109375" style="26" customWidth="1"/>
    <col min="8" max="8" width="11.7109375" style="4" customWidth="1"/>
  </cols>
  <sheetData>
    <row r="1" spans="1:8" ht="34.5" customHeight="1">
      <c r="A1" s="30" t="s">
        <v>104</v>
      </c>
      <c r="B1" s="31"/>
      <c r="C1" s="31"/>
      <c r="D1" s="31"/>
      <c r="E1" s="31"/>
      <c r="F1" s="31"/>
      <c r="G1" s="31"/>
      <c r="H1" s="31"/>
    </row>
    <row r="2" spans="1:8" s="1" customFormat="1" ht="1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23" t="s">
        <v>7</v>
      </c>
      <c r="H2" s="6" t="s">
        <v>8</v>
      </c>
    </row>
    <row r="3" spans="1:8" ht="15">
      <c r="A3" s="7" t="s">
        <v>91</v>
      </c>
      <c r="B3" s="8" t="s">
        <v>92</v>
      </c>
      <c r="C3" s="8" t="s">
        <v>93</v>
      </c>
      <c r="D3" s="8" t="s">
        <v>94</v>
      </c>
      <c r="E3" s="8" t="s">
        <v>95</v>
      </c>
      <c r="F3" s="8" t="s">
        <v>96</v>
      </c>
      <c r="G3" s="24" t="s">
        <v>97</v>
      </c>
      <c r="H3" s="9" t="s">
        <v>98</v>
      </c>
    </row>
    <row r="4" spans="1:8" ht="30">
      <c r="A4" s="10" t="s">
        <v>10</v>
      </c>
      <c r="B4" s="12" t="s">
        <v>9</v>
      </c>
      <c r="C4" s="11" t="s">
        <v>105</v>
      </c>
      <c r="D4" s="13" t="s">
        <v>0</v>
      </c>
      <c r="E4" s="13" t="s">
        <v>0</v>
      </c>
      <c r="F4" s="13" t="s">
        <v>0</v>
      </c>
      <c r="G4" s="25" t="s">
        <v>0</v>
      </c>
      <c r="H4" s="14" t="s">
        <v>0</v>
      </c>
    </row>
    <row r="5" spans="1:8" ht="45">
      <c r="A5" s="10" t="s">
        <v>11</v>
      </c>
      <c r="B5" s="15" t="s">
        <v>12</v>
      </c>
      <c r="C5" s="15" t="s">
        <v>14</v>
      </c>
      <c r="D5" s="15" t="s">
        <v>13</v>
      </c>
      <c r="E5" s="16">
        <v>56.1</v>
      </c>
      <c r="F5" s="16">
        <v>1</v>
      </c>
      <c r="G5" s="27">
        <v>0</v>
      </c>
      <c r="H5" s="17">
        <f>E5*F5*G5</f>
        <v>0</v>
      </c>
    </row>
    <row r="6" spans="1:8" ht="90">
      <c r="A6" s="10" t="s">
        <v>15</v>
      </c>
      <c r="B6" s="15" t="s">
        <v>16</v>
      </c>
      <c r="C6" s="15" t="s">
        <v>18</v>
      </c>
      <c r="D6" s="15" t="s">
        <v>17</v>
      </c>
      <c r="E6" s="16">
        <v>21.3</v>
      </c>
      <c r="F6" s="16">
        <v>1</v>
      </c>
      <c r="G6" s="27">
        <v>0</v>
      </c>
      <c r="H6" s="17">
        <f aca="true" t="shared" si="0" ref="H6:H30">E6*F6*G6</f>
        <v>0</v>
      </c>
    </row>
    <row r="7" spans="1:8" ht="60">
      <c r="A7" s="10" t="s">
        <v>19</v>
      </c>
      <c r="B7" s="15" t="s">
        <v>20</v>
      </c>
      <c r="C7" s="15" t="s">
        <v>22</v>
      </c>
      <c r="D7" s="15" t="s">
        <v>21</v>
      </c>
      <c r="E7" s="16">
        <v>10.85</v>
      </c>
      <c r="F7" s="16">
        <v>1</v>
      </c>
      <c r="G7" s="27">
        <v>0</v>
      </c>
      <c r="H7" s="17">
        <f t="shared" si="0"/>
        <v>0</v>
      </c>
    </row>
    <row r="8" spans="1:8" ht="75">
      <c r="A8" s="10" t="s">
        <v>23</v>
      </c>
      <c r="B8" s="15" t="s">
        <v>24</v>
      </c>
      <c r="C8" s="15" t="s">
        <v>25</v>
      </c>
      <c r="D8" s="15" t="s">
        <v>21</v>
      </c>
      <c r="E8" s="16">
        <v>7.67</v>
      </c>
      <c r="F8" s="16">
        <v>1</v>
      </c>
      <c r="G8" s="27">
        <v>0</v>
      </c>
      <c r="H8" s="17">
        <f t="shared" si="0"/>
        <v>0</v>
      </c>
    </row>
    <row r="9" spans="1:8" ht="90">
      <c r="A9" s="10" t="s">
        <v>26</v>
      </c>
      <c r="B9" s="15" t="s">
        <v>27</v>
      </c>
      <c r="C9" s="15" t="s">
        <v>28</v>
      </c>
      <c r="D9" s="15" t="s">
        <v>21</v>
      </c>
      <c r="E9" s="16">
        <v>7.67</v>
      </c>
      <c r="F9" s="16">
        <v>1</v>
      </c>
      <c r="G9" s="27">
        <v>0</v>
      </c>
      <c r="H9" s="17">
        <f t="shared" si="0"/>
        <v>0</v>
      </c>
    </row>
    <row r="10" spans="1:8" ht="45">
      <c r="A10" s="10" t="s">
        <v>29</v>
      </c>
      <c r="B10" s="15" t="s">
        <v>30</v>
      </c>
      <c r="C10" s="15" t="s">
        <v>31</v>
      </c>
      <c r="D10" s="15" t="s">
        <v>21</v>
      </c>
      <c r="E10" s="16">
        <v>3.15</v>
      </c>
      <c r="F10" s="16">
        <v>1</v>
      </c>
      <c r="G10" s="27">
        <v>0</v>
      </c>
      <c r="H10" s="17">
        <f t="shared" si="0"/>
        <v>0</v>
      </c>
    </row>
    <row r="11" spans="1:8" ht="60">
      <c r="A11" s="10" t="s">
        <v>32</v>
      </c>
      <c r="B11" s="15" t="s">
        <v>33</v>
      </c>
      <c r="C11" s="15" t="s">
        <v>35</v>
      </c>
      <c r="D11" s="15" t="s">
        <v>34</v>
      </c>
      <c r="E11" s="16">
        <v>0.09</v>
      </c>
      <c r="F11" s="16">
        <v>1</v>
      </c>
      <c r="G11" s="27">
        <v>0</v>
      </c>
      <c r="H11" s="17">
        <f t="shared" si="0"/>
        <v>0</v>
      </c>
    </row>
    <row r="12" spans="1:8" ht="60">
      <c r="A12" s="10" t="s">
        <v>36</v>
      </c>
      <c r="B12" s="15" t="s">
        <v>37</v>
      </c>
      <c r="C12" s="15" t="s">
        <v>38</v>
      </c>
      <c r="D12" s="15" t="s">
        <v>34</v>
      </c>
      <c r="E12" s="16">
        <v>0.03</v>
      </c>
      <c r="F12" s="16">
        <v>1</v>
      </c>
      <c r="G12" s="27">
        <v>0</v>
      </c>
      <c r="H12" s="17">
        <f t="shared" si="0"/>
        <v>0</v>
      </c>
    </row>
    <row r="13" spans="1:8" ht="60">
      <c r="A13" s="10" t="s">
        <v>39</v>
      </c>
      <c r="B13" s="15" t="s">
        <v>40</v>
      </c>
      <c r="C13" s="15" t="s">
        <v>41</v>
      </c>
      <c r="D13" s="15" t="s">
        <v>21</v>
      </c>
      <c r="E13" s="16">
        <v>9.32</v>
      </c>
      <c r="F13" s="16">
        <v>1</v>
      </c>
      <c r="G13" s="27">
        <v>0</v>
      </c>
      <c r="H13" s="17">
        <f t="shared" si="0"/>
        <v>0</v>
      </c>
    </row>
    <row r="14" spans="1:8" ht="75">
      <c r="A14" s="10" t="s">
        <v>42</v>
      </c>
      <c r="B14" s="15" t="s">
        <v>43</v>
      </c>
      <c r="C14" s="15" t="s">
        <v>44</v>
      </c>
      <c r="D14" s="15" t="s">
        <v>21</v>
      </c>
      <c r="E14" s="16">
        <v>1.51</v>
      </c>
      <c r="F14" s="16">
        <v>1</v>
      </c>
      <c r="G14" s="27">
        <v>0</v>
      </c>
      <c r="H14" s="17">
        <f t="shared" si="0"/>
        <v>0</v>
      </c>
    </row>
    <row r="15" spans="1:8" ht="60">
      <c r="A15" s="10" t="s">
        <v>45</v>
      </c>
      <c r="B15" s="15" t="s">
        <v>33</v>
      </c>
      <c r="C15" s="15" t="s">
        <v>46</v>
      </c>
      <c r="D15" s="15" t="s">
        <v>34</v>
      </c>
      <c r="E15" s="16">
        <v>0.12</v>
      </c>
      <c r="F15" s="16">
        <v>1</v>
      </c>
      <c r="G15" s="27">
        <v>0</v>
      </c>
      <c r="H15" s="17">
        <f t="shared" si="0"/>
        <v>0</v>
      </c>
    </row>
    <row r="16" spans="1:8" ht="60">
      <c r="A16" s="10" t="s">
        <v>47</v>
      </c>
      <c r="B16" s="15" t="s">
        <v>37</v>
      </c>
      <c r="C16" s="15" t="s">
        <v>48</v>
      </c>
      <c r="D16" s="15" t="s">
        <v>34</v>
      </c>
      <c r="E16" s="16">
        <v>0.01</v>
      </c>
      <c r="F16" s="16">
        <v>1</v>
      </c>
      <c r="G16" s="27">
        <v>0</v>
      </c>
      <c r="H16" s="17">
        <f t="shared" si="0"/>
        <v>0</v>
      </c>
    </row>
    <row r="17" spans="1:8" ht="60">
      <c r="A17" s="10" t="s">
        <v>49</v>
      </c>
      <c r="B17" s="15" t="s">
        <v>50</v>
      </c>
      <c r="C17" s="15" t="s">
        <v>52</v>
      </c>
      <c r="D17" s="15" t="s">
        <v>51</v>
      </c>
      <c r="E17" s="16">
        <v>12</v>
      </c>
      <c r="F17" s="16">
        <v>1</v>
      </c>
      <c r="G17" s="27">
        <v>0</v>
      </c>
      <c r="H17" s="17">
        <f t="shared" si="0"/>
        <v>0</v>
      </c>
    </row>
    <row r="18" spans="1:8" ht="105">
      <c r="A18" s="10" t="s">
        <v>53</v>
      </c>
      <c r="B18" s="15" t="s">
        <v>54</v>
      </c>
      <c r="C18" s="15" t="s">
        <v>55</v>
      </c>
      <c r="D18" s="15" t="s">
        <v>17</v>
      </c>
      <c r="E18" s="16">
        <v>19.5</v>
      </c>
      <c r="F18" s="16">
        <v>1</v>
      </c>
      <c r="G18" s="27">
        <v>0</v>
      </c>
      <c r="H18" s="17">
        <f t="shared" si="0"/>
        <v>0</v>
      </c>
    </row>
    <row r="19" spans="1:8" ht="105">
      <c r="A19" s="10" t="s">
        <v>56</v>
      </c>
      <c r="B19" s="15" t="s">
        <v>54</v>
      </c>
      <c r="C19" s="15" t="s">
        <v>57</v>
      </c>
      <c r="D19" s="15" t="s">
        <v>17</v>
      </c>
      <c r="E19" s="16">
        <v>3</v>
      </c>
      <c r="F19" s="16">
        <v>1</v>
      </c>
      <c r="G19" s="27">
        <v>0</v>
      </c>
      <c r="H19" s="17">
        <f t="shared" si="0"/>
        <v>0</v>
      </c>
    </row>
    <row r="20" spans="1:8" ht="60">
      <c r="A20" s="10" t="s">
        <v>58</v>
      </c>
      <c r="B20" s="15" t="s">
        <v>59</v>
      </c>
      <c r="C20" s="15" t="s">
        <v>60</v>
      </c>
      <c r="D20" s="15" t="s">
        <v>13</v>
      </c>
      <c r="E20" s="16">
        <v>60.12</v>
      </c>
      <c r="F20" s="16">
        <v>1</v>
      </c>
      <c r="G20" s="27">
        <v>0</v>
      </c>
      <c r="H20" s="17">
        <f t="shared" si="0"/>
        <v>0</v>
      </c>
    </row>
    <row r="21" spans="1:8" ht="60">
      <c r="A21" s="10" t="s">
        <v>61</v>
      </c>
      <c r="B21" s="15" t="s">
        <v>62</v>
      </c>
      <c r="C21" s="15" t="s">
        <v>63</v>
      </c>
      <c r="D21" s="15" t="s">
        <v>13</v>
      </c>
      <c r="E21" s="16">
        <v>60.12</v>
      </c>
      <c r="F21" s="16">
        <v>1</v>
      </c>
      <c r="G21" s="27">
        <v>0</v>
      </c>
      <c r="H21" s="17">
        <f t="shared" si="0"/>
        <v>0</v>
      </c>
    </row>
    <row r="22" spans="1:8" ht="90">
      <c r="A22" s="10" t="s">
        <v>64</v>
      </c>
      <c r="B22" s="15" t="s">
        <v>65</v>
      </c>
      <c r="C22" s="15" t="s">
        <v>66</v>
      </c>
      <c r="D22" s="15" t="s">
        <v>13</v>
      </c>
      <c r="E22" s="16">
        <v>60.12</v>
      </c>
      <c r="F22" s="16">
        <v>1</v>
      </c>
      <c r="G22" s="27">
        <v>0</v>
      </c>
      <c r="H22" s="17">
        <f t="shared" si="0"/>
        <v>0</v>
      </c>
    </row>
    <row r="23" spans="1:8" ht="60">
      <c r="A23" s="10" t="s">
        <v>67</v>
      </c>
      <c r="B23" s="15" t="s">
        <v>68</v>
      </c>
      <c r="C23" s="15" t="s">
        <v>69</v>
      </c>
      <c r="D23" s="15" t="s">
        <v>13</v>
      </c>
      <c r="E23" s="16">
        <v>24</v>
      </c>
      <c r="F23" s="16">
        <v>1</v>
      </c>
      <c r="G23" s="27">
        <v>0</v>
      </c>
      <c r="H23" s="17">
        <f t="shared" si="0"/>
        <v>0</v>
      </c>
    </row>
    <row r="24" spans="1:8" ht="75">
      <c r="A24" s="10" t="s">
        <v>70</v>
      </c>
      <c r="B24" s="15" t="s">
        <v>71</v>
      </c>
      <c r="C24" s="15" t="s">
        <v>72</v>
      </c>
      <c r="D24" s="15" t="s">
        <v>21</v>
      </c>
      <c r="E24" s="16">
        <v>1.78</v>
      </c>
      <c r="F24" s="16">
        <v>1</v>
      </c>
      <c r="G24" s="27">
        <v>0</v>
      </c>
      <c r="H24" s="17">
        <f t="shared" si="0"/>
        <v>0</v>
      </c>
    </row>
    <row r="25" spans="1:8" ht="90">
      <c r="A25" s="10" t="s">
        <v>73</v>
      </c>
      <c r="B25" s="15" t="s">
        <v>74</v>
      </c>
      <c r="C25" s="15" t="s">
        <v>75</v>
      </c>
      <c r="D25" s="15" t="s">
        <v>13</v>
      </c>
      <c r="E25" s="16">
        <v>55.97</v>
      </c>
      <c r="F25" s="16">
        <v>1</v>
      </c>
      <c r="G25" s="27">
        <v>0</v>
      </c>
      <c r="H25" s="17">
        <f t="shared" si="0"/>
        <v>0</v>
      </c>
    </row>
    <row r="26" spans="1:8" ht="75">
      <c r="A26" s="10" t="s">
        <v>76</v>
      </c>
      <c r="B26" s="15" t="s">
        <v>77</v>
      </c>
      <c r="C26" s="15" t="s">
        <v>78</v>
      </c>
      <c r="D26" s="15" t="s">
        <v>21</v>
      </c>
      <c r="E26" s="16">
        <v>19.27</v>
      </c>
      <c r="F26" s="16">
        <v>1</v>
      </c>
      <c r="G26" s="27">
        <v>0</v>
      </c>
      <c r="H26" s="17">
        <f t="shared" si="0"/>
        <v>0</v>
      </c>
    </row>
    <row r="27" spans="1:8" ht="60">
      <c r="A27" s="10" t="s">
        <v>79</v>
      </c>
      <c r="B27" s="15" t="s">
        <v>80</v>
      </c>
      <c r="C27" s="15" t="s">
        <v>81</v>
      </c>
      <c r="D27" s="15" t="s">
        <v>21</v>
      </c>
      <c r="E27" s="16">
        <v>19.27</v>
      </c>
      <c r="F27" s="16">
        <v>4</v>
      </c>
      <c r="G27" s="27">
        <v>0</v>
      </c>
      <c r="H27" s="17">
        <f t="shared" si="0"/>
        <v>0</v>
      </c>
    </row>
    <row r="28" spans="1:8" ht="60">
      <c r="A28" s="10" t="s">
        <v>82</v>
      </c>
      <c r="B28" s="15" t="s">
        <v>83</v>
      </c>
      <c r="C28" s="15" t="s">
        <v>84</v>
      </c>
      <c r="D28" s="15" t="s">
        <v>21</v>
      </c>
      <c r="E28" s="16">
        <v>10</v>
      </c>
      <c r="F28" s="16">
        <v>1</v>
      </c>
      <c r="G28" s="27">
        <v>0</v>
      </c>
      <c r="H28" s="17">
        <f t="shared" si="0"/>
        <v>0</v>
      </c>
    </row>
    <row r="29" spans="1:8" ht="60">
      <c r="A29" s="10" t="s">
        <v>85</v>
      </c>
      <c r="B29" s="15" t="s">
        <v>86</v>
      </c>
      <c r="C29" s="15" t="s">
        <v>87</v>
      </c>
      <c r="D29" s="15" t="s">
        <v>13</v>
      </c>
      <c r="E29" s="16">
        <v>100</v>
      </c>
      <c r="F29" s="16">
        <v>1</v>
      </c>
      <c r="G29" s="27">
        <v>0</v>
      </c>
      <c r="H29" s="17">
        <f t="shared" si="0"/>
        <v>0</v>
      </c>
    </row>
    <row r="30" spans="1:8" ht="60.75" thickBot="1">
      <c r="A30" s="19" t="s">
        <v>88</v>
      </c>
      <c r="B30" s="20" t="s">
        <v>89</v>
      </c>
      <c r="C30" s="20" t="s">
        <v>90</v>
      </c>
      <c r="D30" s="20" t="s">
        <v>17</v>
      </c>
      <c r="E30" s="21">
        <v>18</v>
      </c>
      <c r="F30" s="21">
        <v>1</v>
      </c>
      <c r="G30" s="28">
        <v>0</v>
      </c>
      <c r="H30" s="22">
        <f t="shared" si="0"/>
        <v>0</v>
      </c>
    </row>
    <row r="31" spans="1:8" ht="15.75" thickTop="1">
      <c r="A31" s="32" t="s">
        <v>99</v>
      </c>
      <c r="B31" s="32"/>
      <c r="C31" s="32"/>
      <c r="D31" s="32"/>
      <c r="E31" s="32"/>
      <c r="F31" s="32"/>
      <c r="G31" s="32"/>
      <c r="H31" s="29">
        <f>SUM(H5:H30)</f>
        <v>0</v>
      </c>
    </row>
    <row r="32" spans="1:8" ht="12.75" customHeight="1">
      <c r="A32" s="33" t="s">
        <v>100</v>
      </c>
      <c r="B32" s="33"/>
      <c r="C32" s="33"/>
      <c r="D32" s="33"/>
      <c r="E32" s="33"/>
      <c r="F32" s="33"/>
      <c r="G32" s="33"/>
      <c r="H32" s="18">
        <f>H31*0.23</f>
        <v>0</v>
      </c>
    </row>
    <row r="33" spans="1:8" ht="12.75" customHeight="1">
      <c r="A33" s="33" t="s">
        <v>101</v>
      </c>
      <c r="B33" s="33"/>
      <c r="C33" s="33"/>
      <c r="D33" s="33"/>
      <c r="E33" s="33"/>
      <c r="F33" s="33"/>
      <c r="G33" s="33"/>
      <c r="H33" s="18">
        <f>H31+H32</f>
        <v>0</v>
      </c>
    </row>
    <row r="42" ht="12.75" customHeight="1">
      <c r="E42" s="3" t="s">
        <v>102</v>
      </c>
    </row>
    <row r="43" ht="12.75" customHeight="1">
      <c r="E43" s="3" t="s">
        <v>103</v>
      </c>
    </row>
  </sheetData>
  <sheetProtection/>
  <mergeCells count="4">
    <mergeCell ref="A1:H1"/>
    <mergeCell ref="A31:G31"/>
    <mergeCell ref="A32:G32"/>
    <mergeCell ref="A33:G33"/>
  </mergeCells>
  <printOptions horizontalCentered="1"/>
  <pageMargins left="0.7086614173228347" right="0.7086614173228347" top="0.7480314960629921" bottom="0.7480314960629921" header="0.5118110236220472" footer="0.5118110236220472"/>
  <pageSetup horizontalDpi="600" verticalDpi="600" orientation="landscape" pageOrder="overThenDown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Kozieł</dc:creator>
  <cp:keywords/>
  <dc:description/>
  <cp:lastModifiedBy>Rafał Kozieł</cp:lastModifiedBy>
  <cp:lastPrinted>2018-09-12T09:50:43Z</cp:lastPrinted>
  <dcterms:created xsi:type="dcterms:W3CDTF">2013-03-19T16:38:19Z</dcterms:created>
  <dcterms:modified xsi:type="dcterms:W3CDTF">2018-09-12T11:28:51Z</dcterms:modified>
  <cp:category/>
  <cp:version/>
  <cp:contentType/>
  <cp:contentStatus/>
</cp:coreProperties>
</file>