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7795" windowHeight="12840" activeTab="0"/>
  </bookViews>
  <sheets>
    <sheet name="Kosztorys upr. UPZP" sheetId="1" r:id="rId1"/>
  </sheets>
  <definedNames>
    <definedName name="_xlnm.Print_Area" localSheetId="0">'Kosztorys upr. UPZP'!$A$1:$G$29</definedName>
    <definedName name="_xlnm.Print_Titles" localSheetId="0">'Kosztorys upr. UPZP'!$2:$3</definedName>
  </definedNames>
  <calcPr fullCalcOnLoad="1" fullPrecision="0"/>
</workbook>
</file>

<file path=xl/sharedStrings.xml><?xml version="1.0" encoding="utf-8"?>
<sst xmlns="http://schemas.openxmlformats.org/spreadsheetml/2006/main" count="79" uniqueCount="65">
  <si>
    <t/>
  </si>
  <si>
    <t>Numer</t>
  </si>
  <si>
    <t>Podstawa</t>
  </si>
  <si>
    <t>Opis</t>
  </si>
  <si>
    <t>Jednostka</t>
  </si>
  <si>
    <t>Ilość</t>
  </si>
  <si>
    <t>Cena jedn.</t>
  </si>
  <si>
    <t>Wartość</t>
  </si>
  <si>
    <t>Wykonanie elewacji frontowej Świetlicy Wiejskiej w Tarnawie</t>
  </si>
  <si>
    <t>Element</t>
  </si>
  <si>
    <t>1</t>
  </si>
  <si>
    <t>1.1</t>
  </si>
  <si>
    <t>KNR 17/2608/1</t>
  </si>
  <si>
    <t>m2</t>
  </si>
  <si>
    <t>Przygotowanie podłoża pod docieplenie metodą lekką-mokrą, oczyszczenie mechaniczne i zmycie
(9*3,1)+(22*3,1)+(0,5*9*3,5)=111,850000
(9*0,6)+(22*0,6)=18,600000
1*3,7=3,700000
potrącenia na otwory okienne : -1,45*1,65*4=-9,570000
potrącenia na otwory drzwiowe : -1,25*2,1*2=-5,250000
potrącenia na brame : -3,2*3=-9,600000</t>
  </si>
  <si>
    <t>1.2</t>
  </si>
  <si>
    <t>KNR 17/2609/1</t>
  </si>
  <si>
    <t>Ocieplenie ścian budynków płytami styropianowymi metodą lekką-mokrą przy użyciu gotowych zapraw klejących, przyklejenie płyt styropianowych  gr.10 cm do ścian
(9*3,1)+(22*3,1)+(0,5*9*3,5)=111,850000
1*3,1=3,100000
potrącenia na otwory okienne : -1,45*1,65*4=-9,570000
potrącenia na otwory drzwiowe : -1,25*2,1*2=-5,250000
potrącenia na brame : -3,2*3=-9,600000</t>
  </si>
  <si>
    <t>1.3</t>
  </si>
  <si>
    <t>Ocieplenie ścian budynków płytami styropianowymi metodą lekką-mokrą przy użyciu gotowych zapraw klejących, przyklejenie płyt styropianowych gr2cm do ścian - cokół
(9*0,6)+(22*0,6)=18,600000
1*0,6=0,600000</t>
  </si>
  <si>
    <t>1.4</t>
  </si>
  <si>
    <t>KNR 17/2609/4</t>
  </si>
  <si>
    <t>szt</t>
  </si>
  <si>
    <t>Ocieplenie ścian budynków płytami styropianowymi metodą lekką-mokrą przy użyciu gotowych zapraw klejących, przymocowanie płyt styropianowych za pomocą dybli plastikowych do ścian z cegły
109.73*3=329,190000</t>
  </si>
  <si>
    <t>1.5</t>
  </si>
  <si>
    <t>KNR 17/2609/6</t>
  </si>
  <si>
    <t>Ocieplenie ścian budynków płytami styropianowymi metodą lekką-mokrą przy użyciu gotowych zapraw klejących, przyklejenie jednej warstwy siatki na ścianach
109.73=109,730000</t>
  </si>
  <si>
    <t>1.6</t>
  </si>
  <si>
    <t>KNR 17/2609/7</t>
  </si>
  <si>
    <t>Ocieplenie ścian budynków płytami styropianowymi metodą lekką-mokrą przy użyciu gotowych zapraw klejących, przyklejenie jednej warstwy siatki na ościeżach
(1,45+1,45+1,65*1,65)*4*0,2=4,498000
(1,25+2,1+2,1)*2*0,2=2,180000
(3+3,2+3)*0,2=1,840000</t>
  </si>
  <si>
    <t>1.7</t>
  </si>
  <si>
    <t>KNR 17/2609/8</t>
  </si>
  <si>
    <t>mb</t>
  </si>
  <si>
    <t>Ochrona narożników wypukłych kątownikiem metalowym
3,7+3,7+(4,75*4)+(5,45*2)+9,2=46,500000</t>
  </si>
  <si>
    <t>1.8</t>
  </si>
  <si>
    <t>KNR 17/927/1</t>
  </si>
  <si>
    <t>Wyprawa elewacyjna cienkowarstwowa z tynku mineralnego strukturalnego Ceresit CT 36 z suchej mieszanki, ręcznie na uprzednio przygotowanym podłożu, grubości 3-5·mm, nałożenie na podłoże gruntu CT16, 1-a warstwa
109.73=109,730000</t>
  </si>
  <si>
    <t>1.9</t>
  </si>
  <si>
    <t>KNR 17/927/3</t>
  </si>
  <si>
    <t>Wyprawa elewacyjna cienkowarstwowa z tynku mineralnego strukturalnego Ceresit CT 36 z suchej mieszanki, ręcznie na uprzednio przygotowanym podłożu, grubości 3-5·mm, na ścianach płaskich i powierzchniach poziomych
90.53=90,530000</t>
  </si>
  <si>
    <t>1.10</t>
  </si>
  <si>
    <t>KNR 17/927/5</t>
  </si>
  <si>
    <t>Wyprawa elewacyjna cienkowarstwowa z tynku mineralnego strukturalnego Ceresit CT 36 z suchej mieszanki, ręcznie na uprzednio przygotowanym podłożu, grubości 3-5·mm, na ościeżach, szerokość do 30·cm
8.52=8,520000
-1,45*4*0,2=-1,160000</t>
  </si>
  <si>
    <t>1.11</t>
  </si>
  <si>
    <t>KNR 17/929/3 (2)</t>
  </si>
  <si>
    <t>Wyprawa elewacyjna cienkowarstw. o fakturze rustykalnej Ceresit CT 68 z gotowej mieszanki żywicz.-miner., wykonana ręcznie na uprzednio przygotowanym podłożu, na ścianach płaskich i powierzchniach poziomych, (CT 68 kolor)
19.20=19,200000</t>
  </si>
  <si>
    <t>1.12</t>
  </si>
  <si>
    <t>KNRW 202/517/2 (1)</t>
  </si>
  <si>
    <t>Różne obróbki - montaż z gotowych elementów z blachy stalowej ocynkowanej i blachy z cynku, szerokość w rozwinięciu ponad 25·cm
cztery parapety dł 1,45m szer.25cm : 0,25*1,45*4=1,450000</t>
  </si>
  <si>
    <t>1.13</t>
  </si>
  <si>
    <t>KNR 19/929/11 (2)</t>
  </si>
  <si>
    <t>Demontaż drzwi zewnętrznych oraz montaż i wyprawa drzwi z PCV dostarczonych przez inwestora, ponad 2,5·m2, osadzanie na dyblach
1,25*2,1=2,625000</t>
  </si>
  <si>
    <t>RAZEM NETTO</t>
  </si>
  <si>
    <t>VAT 23%</t>
  </si>
  <si>
    <t>RAZEM BRUTTO</t>
  </si>
  <si>
    <t>[A]</t>
  </si>
  <si>
    <t>[B]</t>
  </si>
  <si>
    <t>[C]</t>
  </si>
  <si>
    <t>[D]</t>
  </si>
  <si>
    <t>[E]</t>
  </si>
  <si>
    <t>[F]</t>
  </si>
  <si>
    <t>[G=ExF]</t>
  </si>
  <si>
    <t>KOSZTORYS OFERTOWY
Wykonanie elewacji frontowej Świetlicy Wiejskiej w Tarnawie</t>
  </si>
  <si>
    <t>Podpis oferenta</t>
  </si>
  <si>
    <t>……………………………………………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</si>
</sst>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_k_r_-;\-* #,##0\ _k_r_-;_-* &quot;-&quot;\ _k_r_-;_-@_-"/>
    <numFmt numFmtId="169" formatCode="_-* #,##0\ &quot;kr&quot;_-;\-* #,##0\ &quot;kr&quot;_-;_-* &quot;-&quot;\ &quot;kr&quot;_-;_-@_-"/>
    <numFmt numFmtId="170" formatCode="_-* #,##0.00\ _k_r_-;\-* #,##0.00\ _k_r_-;_-* &quot;-&quot;??\ _k_r_-;_-@_-"/>
    <numFmt numFmtId="171" formatCode="_-* #,##0.00\ &quot;kr&quot;_-;\-* #,##0.00\ &quot;kr&quot;_-;_-* &quot;-&quot;??\ &quot;kr&quot;_-;_-@_-"/>
    <numFmt numFmtId="172" formatCode="#,##0.00\ &quot;zł&quot;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12"/>
      <name val="Cambria"/>
      <family val="1"/>
    </font>
    <font>
      <sz val="11"/>
      <color indexed="12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FF"/>
      <name val="Cambria"/>
      <family val="1"/>
    </font>
    <font>
      <sz val="11"/>
      <color rgb="FF0000FF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0" fontId="0" fillId="0" borderId="0" applyAlignment="0">
      <protection/>
    </xf>
    <xf numFmtId="168" fontId="0" fillId="0" borderId="0" applyAlignment="0">
      <protection/>
    </xf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Alignment="0">
      <protection/>
    </xf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Alignment="0">
      <protection/>
    </xf>
    <xf numFmtId="169" fontId="0" fillId="0" borderId="0" applyAlignment="0">
      <protection/>
    </xf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 horizontal="center" vertical="top" wrapText="1"/>
    </xf>
    <xf numFmtId="17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top" wrapText="1"/>
    </xf>
    <xf numFmtId="172" fontId="0" fillId="0" borderId="10" xfId="0" applyNumberForma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172" fontId="1" fillId="0" borderId="10" xfId="0" applyNumberFormat="1" applyFont="1" applyFill="1" applyBorder="1" applyAlignment="1">
      <alignment vertical="top"/>
    </xf>
    <xf numFmtId="172" fontId="1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 horizontal="right"/>
    </xf>
    <xf numFmtId="172" fontId="20" fillId="0" borderId="10" xfId="0" applyNumberFormat="1" applyFont="1" applyFill="1" applyBorder="1" applyAlignment="1">
      <alignment horizontal="right"/>
    </xf>
    <xf numFmtId="172" fontId="40" fillId="0" borderId="10" xfId="0" applyNumberFormat="1" applyFont="1" applyFill="1" applyBorder="1" applyAlignment="1">
      <alignment horizontal="center" vertical="top" wrapText="1"/>
    </xf>
    <xf numFmtId="172" fontId="41" fillId="0" borderId="10" xfId="0" applyNumberFormat="1" applyFont="1" applyFill="1" applyBorder="1" applyAlignment="1">
      <alignment horizontal="center"/>
    </xf>
    <xf numFmtId="172" fontId="41" fillId="0" borderId="10" xfId="0" applyNumberFormat="1" applyFont="1" applyFill="1" applyBorder="1" applyAlignment="1">
      <alignment/>
    </xf>
    <xf numFmtId="172" fontId="41" fillId="0" borderId="10" xfId="0" applyNumberFormat="1" applyFont="1" applyFill="1" applyBorder="1" applyAlignment="1">
      <alignment vertical="top"/>
    </xf>
    <xf numFmtId="172" fontId="40" fillId="0" borderId="0" xfId="0" applyNumberFormat="1" applyFont="1" applyAlignment="1">
      <alignment/>
    </xf>
    <xf numFmtId="0" fontId="0" fillId="0" borderId="0" xfId="0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SheetLayoutView="100" zoomScalePageLayoutView="0" workbookViewId="0" topLeftCell="A1">
      <selection activeCell="N5" sqref="N5"/>
    </sheetView>
  </sheetViews>
  <sheetFormatPr defaultColWidth="9.140625" defaultRowHeight="12.75" customHeight="1"/>
  <cols>
    <col min="1" max="1" width="8.7109375" style="0" customWidth="1"/>
    <col min="2" max="2" width="16.7109375" style="0" customWidth="1"/>
    <col min="3" max="3" width="56.7109375" style="0" customWidth="1"/>
    <col min="4" max="4" width="9.7109375" style="0" customWidth="1"/>
    <col min="5" max="5" width="8.7109375" style="0" customWidth="1"/>
    <col min="6" max="6" width="12.7109375" style="25" customWidth="1"/>
    <col min="7" max="7" width="12.7109375" style="2" customWidth="1"/>
  </cols>
  <sheetData>
    <row r="1" spans="1:7" ht="34.5" customHeight="1">
      <c r="A1" s="4" t="s">
        <v>62</v>
      </c>
      <c r="B1" s="5"/>
      <c r="C1" s="5"/>
      <c r="D1" s="5"/>
      <c r="E1" s="5"/>
      <c r="F1" s="5"/>
      <c r="G1" s="5"/>
    </row>
    <row r="2" spans="1:7" s="1" customFormat="1" ht="12.7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21" t="s">
        <v>6</v>
      </c>
      <c r="G2" s="7" t="s">
        <v>7</v>
      </c>
    </row>
    <row r="3" spans="1:7" s="3" customFormat="1" ht="15">
      <c r="A3" s="8" t="s">
        <v>55</v>
      </c>
      <c r="B3" s="9" t="s">
        <v>56</v>
      </c>
      <c r="C3" s="9" t="s">
        <v>57</v>
      </c>
      <c r="D3" s="9" t="s">
        <v>58</v>
      </c>
      <c r="E3" s="9" t="s">
        <v>59</v>
      </c>
      <c r="F3" s="22" t="s">
        <v>60</v>
      </c>
      <c r="G3" s="10" t="s">
        <v>61</v>
      </c>
    </row>
    <row r="4" spans="1:7" ht="30">
      <c r="A4" s="11" t="s">
        <v>10</v>
      </c>
      <c r="B4" s="12" t="s">
        <v>9</v>
      </c>
      <c r="C4" s="12" t="s">
        <v>8</v>
      </c>
      <c r="D4" s="13" t="s">
        <v>0</v>
      </c>
      <c r="E4" s="13" t="s">
        <v>0</v>
      </c>
      <c r="F4" s="23" t="s">
        <v>0</v>
      </c>
      <c r="G4" s="14" t="s">
        <v>0</v>
      </c>
    </row>
    <row r="5" spans="1:7" ht="135">
      <c r="A5" s="11" t="s">
        <v>11</v>
      </c>
      <c r="B5" s="15" t="s">
        <v>12</v>
      </c>
      <c r="C5" s="15" t="s">
        <v>14</v>
      </c>
      <c r="D5" s="15" t="s">
        <v>13</v>
      </c>
      <c r="E5" s="16">
        <v>109.73</v>
      </c>
      <c r="F5" s="24">
        <v>0</v>
      </c>
      <c r="G5" s="17">
        <f>E5*F5</f>
        <v>0</v>
      </c>
    </row>
    <row r="6" spans="1:7" ht="135">
      <c r="A6" s="11" t="s">
        <v>15</v>
      </c>
      <c r="B6" s="15" t="s">
        <v>16</v>
      </c>
      <c r="C6" s="15" t="s">
        <v>17</v>
      </c>
      <c r="D6" s="15" t="s">
        <v>13</v>
      </c>
      <c r="E6" s="16">
        <v>90.53</v>
      </c>
      <c r="F6" s="24">
        <v>0</v>
      </c>
      <c r="G6" s="17">
        <f aca="true" t="shared" si="0" ref="G6:G17">E6*F6</f>
        <v>0</v>
      </c>
    </row>
    <row r="7" spans="1:7" ht="90">
      <c r="A7" s="11" t="s">
        <v>18</v>
      </c>
      <c r="B7" s="15" t="s">
        <v>16</v>
      </c>
      <c r="C7" s="15" t="s">
        <v>19</v>
      </c>
      <c r="D7" s="15" t="s">
        <v>13</v>
      </c>
      <c r="E7" s="16">
        <v>19.2</v>
      </c>
      <c r="F7" s="24">
        <v>0</v>
      </c>
      <c r="G7" s="17">
        <f t="shared" si="0"/>
        <v>0</v>
      </c>
    </row>
    <row r="8" spans="1:7" ht="90">
      <c r="A8" s="11" t="s">
        <v>20</v>
      </c>
      <c r="B8" s="15" t="s">
        <v>21</v>
      </c>
      <c r="C8" s="15" t="s">
        <v>23</v>
      </c>
      <c r="D8" s="15" t="s">
        <v>22</v>
      </c>
      <c r="E8" s="16">
        <v>329.19</v>
      </c>
      <c r="F8" s="24">
        <v>0</v>
      </c>
      <c r="G8" s="17">
        <f t="shared" si="0"/>
        <v>0</v>
      </c>
    </row>
    <row r="9" spans="1:7" ht="75">
      <c r="A9" s="11" t="s">
        <v>24</v>
      </c>
      <c r="B9" s="15" t="s">
        <v>25</v>
      </c>
      <c r="C9" s="15" t="s">
        <v>26</v>
      </c>
      <c r="D9" s="15" t="s">
        <v>13</v>
      </c>
      <c r="E9" s="16">
        <v>109.73</v>
      </c>
      <c r="F9" s="24">
        <v>0</v>
      </c>
      <c r="G9" s="17">
        <f t="shared" si="0"/>
        <v>0</v>
      </c>
    </row>
    <row r="10" spans="1:7" ht="105">
      <c r="A10" s="11" t="s">
        <v>27</v>
      </c>
      <c r="B10" s="15" t="s">
        <v>28</v>
      </c>
      <c r="C10" s="15" t="s">
        <v>29</v>
      </c>
      <c r="D10" s="15" t="s">
        <v>13</v>
      </c>
      <c r="E10" s="16">
        <v>8.52</v>
      </c>
      <c r="F10" s="24">
        <v>0</v>
      </c>
      <c r="G10" s="17">
        <f t="shared" si="0"/>
        <v>0</v>
      </c>
    </row>
    <row r="11" spans="1:7" ht="45">
      <c r="A11" s="11" t="s">
        <v>30</v>
      </c>
      <c r="B11" s="15" t="s">
        <v>31</v>
      </c>
      <c r="C11" s="15" t="s">
        <v>33</v>
      </c>
      <c r="D11" s="15" t="s">
        <v>32</v>
      </c>
      <c r="E11" s="16">
        <v>46.5</v>
      </c>
      <c r="F11" s="24">
        <v>0</v>
      </c>
      <c r="G11" s="17">
        <f t="shared" si="0"/>
        <v>0</v>
      </c>
    </row>
    <row r="12" spans="1:7" ht="90">
      <c r="A12" s="11" t="s">
        <v>34</v>
      </c>
      <c r="B12" s="15" t="s">
        <v>35</v>
      </c>
      <c r="C12" s="15" t="s">
        <v>36</v>
      </c>
      <c r="D12" s="15" t="s">
        <v>13</v>
      </c>
      <c r="E12" s="16">
        <v>109.73</v>
      </c>
      <c r="F12" s="24">
        <v>0</v>
      </c>
      <c r="G12" s="17">
        <f t="shared" si="0"/>
        <v>0</v>
      </c>
    </row>
    <row r="13" spans="1:7" ht="90">
      <c r="A13" s="11" t="s">
        <v>37</v>
      </c>
      <c r="B13" s="15" t="s">
        <v>38</v>
      </c>
      <c r="C13" s="15" t="s">
        <v>39</v>
      </c>
      <c r="D13" s="15" t="s">
        <v>13</v>
      </c>
      <c r="E13" s="16">
        <v>90.53</v>
      </c>
      <c r="F13" s="24">
        <v>0</v>
      </c>
      <c r="G13" s="17">
        <f t="shared" si="0"/>
        <v>0</v>
      </c>
    </row>
    <row r="14" spans="1:7" ht="105">
      <c r="A14" s="11" t="s">
        <v>40</v>
      </c>
      <c r="B14" s="15" t="s">
        <v>41</v>
      </c>
      <c r="C14" s="15" t="s">
        <v>42</v>
      </c>
      <c r="D14" s="15" t="s">
        <v>13</v>
      </c>
      <c r="E14" s="16">
        <v>7.36</v>
      </c>
      <c r="F14" s="24">
        <v>0</v>
      </c>
      <c r="G14" s="17">
        <f t="shared" si="0"/>
        <v>0</v>
      </c>
    </row>
    <row r="15" spans="1:7" ht="90">
      <c r="A15" s="11" t="s">
        <v>43</v>
      </c>
      <c r="B15" s="15" t="s">
        <v>44</v>
      </c>
      <c r="C15" s="15" t="s">
        <v>45</v>
      </c>
      <c r="D15" s="15" t="s">
        <v>13</v>
      </c>
      <c r="E15" s="16">
        <v>19.2</v>
      </c>
      <c r="F15" s="24">
        <v>0</v>
      </c>
      <c r="G15" s="17">
        <f t="shared" si="0"/>
        <v>0</v>
      </c>
    </row>
    <row r="16" spans="1:7" ht="75">
      <c r="A16" s="11" t="s">
        <v>46</v>
      </c>
      <c r="B16" s="15" t="s">
        <v>47</v>
      </c>
      <c r="C16" s="15" t="s">
        <v>48</v>
      </c>
      <c r="D16" s="15" t="s">
        <v>13</v>
      </c>
      <c r="E16" s="16">
        <v>1.45</v>
      </c>
      <c r="F16" s="24">
        <v>0</v>
      </c>
      <c r="G16" s="17">
        <f t="shared" si="0"/>
        <v>0</v>
      </c>
    </row>
    <row r="17" spans="1:7" ht="75">
      <c r="A17" s="11" t="s">
        <v>49</v>
      </c>
      <c r="B17" s="15" t="s">
        <v>50</v>
      </c>
      <c r="C17" s="15" t="s">
        <v>51</v>
      </c>
      <c r="D17" s="15" t="s">
        <v>13</v>
      </c>
      <c r="E17" s="16">
        <v>2.63</v>
      </c>
      <c r="F17" s="24">
        <v>0</v>
      </c>
      <c r="G17" s="18">
        <f t="shared" si="0"/>
        <v>0</v>
      </c>
    </row>
    <row r="18" spans="1:7" ht="15">
      <c r="A18" s="19" t="s">
        <v>52</v>
      </c>
      <c r="B18" s="19"/>
      <c r="C18" s="19"/>
      <c r="D18" s="19"/>
      <c r="E18" s="19"/>
      <c r="F18" s="19"/>
      <c r="G18" s="20">
        <f>SUM(G5:G17)</f>
        <v>0</v>
      </c>
    </row>
    <row r="19" spans="1:7" ht="12.75" customHeight="1">
      <c r="A19" s="19" t="s">
        <v>53</v>
      </c>
      <c r="B19" s="19"/>
      <c r="C19" s="19"/>
      <c r="D19" s="19"/>
      <c r="E19" s="19"/>
      <c r="F19" s="19"/>
      <c r="G19" s="20">
        <f>G18*0.23</f>
        <v>0</v>
      </c>
    </row>
    <row r="20" spans="1:7" ht="12.75" customHeight="1">
      <c r="A20" s="19" t="s">
        <v>54</v>
      </c>
      <c r="B20" s="19"/>
      <c r="C20" s="19"/>
      <c r="D20" s="19"/>
      <c r="E20" s="19"/>
      <c r="F20" s="19"/>
      <c r="G20" s="20">
        <f>G19+G18</f>
        <v>0</v>
      </c>
    </row>
    <row r="27" ht="12.75" customHeight="1">
      <c r="E27" s="26"/>
    </row>
    <row r="28" ht="12.75" customHeight="1">
      <c r="E28" s="26" t="s">
        <v>64</v>
      </c>
    </row>
    <row r="29" ht="12.75" customHeight="1">
      <c r="E29" s="26" t="s">
        <v>63</v>
      </c>
    </row>
  </sheetData>
  <sheetProtection/>
  <mergeCells count="4">
    <mergeCell ref="A18:F18"/>
    <mergeCell ref="A19:F19"/>
    <mergeCell ref="A20:F20"/>
    <mergeCell ref="A1:G1"/>
  </mergeCells>
  <printOptions horizontalCentered="1"/>
  <pageMargins left="0.7086614173228347" right="0.7086614173228347" top="0.3937007874015748" bottom="0.5905511811023623" header="0.5118110236220472" footer="0.5118110236220472"/>
  <pageSetup horizontalDpi="600" verticalDpi="600" orientation="landscape" pageOrder="overThenDown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       </dc:creator>
  <cp:keywords/>
  <dc:description/>
  <cp:lastModifiedBy>Rafał Kozieł</cp:lastModifiedBy>
  <cp:lastPrinted>2018-03-09T14:10:35Z</cp:lastPrinted>
  <dcterms:created xsi:type="dcterms:W3CDTF">2013-03-19T16:38:19Z</dcterms:created>
  <dcterms:modified xsi:type="dcterms:W3CDTF">2018-03-09T14:10:43Z</dcterms:modified>
  <cp:category/>
  <cp:version/>
  <cp:contentType/>
  <cp:contentStatus/>
</cp:coreProperties>
</file>