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Area" localSheetId="0">'Kosztorys upr. UPZP'!$A$1:$G$29</definedName>
    <definedName name="_xlnm.Print_Titles" localSheetId="0">'Kosztorys upr. UPZP'!$2:$2</definedName>
  </definedNames>
  <calcPr fullCalcOnLoad="1" fullPrecision="0"/>
</workbook>
</file>

<file path=xl/sharedStrings.xml><?xml version="1.0" encoding="utf-8"?>
<sst xmlns="http://schemas.openxmlformats.org/spreadsheetml/2006/main" count="110" uniqueCount="87">
  <si>
    <t/>
  </si>
  <si>
    <t>Wymiana pokrycia dachu w Szkole Podstawowej Mstyczowie</t>
  </si>
  <si>
    <t>Element</t>
  </si>
  <si>
    <t>1</t>
  </si>
  <si>
    <t>1.1</t>
  </si>
  <si>
    <t>KNR 45/1/2</t>
  </si>
  <si>
    <t>m2</t>
  </si>
  <si>
    <t>Rozebranie ze złożeniem i ofoliowaniem na paletach wykonawcy pokrycia dachowego z płyt azbestowo-cementowych mocowanych do łat lub płatwi drewnianych, płyty i gąsiory nie nadające się do użytku, faliste
481.53=481,53</t>
  </si>
  <si>
    <t>1.2</t>
  </si>
  <si>
    <t>KNRW 401/545/4</t>
  </si>
  <si>
    <t>m</t>
  </si>
  <si>
    <t>Rozebranie rynien z blachy, nie nadających się do użytku
96.50=96,50</t>
  </si>
  <si>
    <t>1.3</t>
  </si>
  <si>
    <t>KNRW 401/545/6</t>
  </si>
  <si>
    <t>Rozebranie rur spustowych, nie nadających się do użytku
25.50=25,50</t>
  </si>
  <si>
    <t>1.4</t>
  </si>
  <si>
    <t>KNR 1901/425/4</t>
  </si>
  <si>
    <t>Rozebranie i wywóz deskowania połaci dachu
481.53=481,53</t>
  </si>
  <si>
    <t>1.5</t>
  </si>
  <si>
    <t>KNRW 401/545/7</t>
  </si>
  <si>
    <t>Rozebranie obróbek murów ogniowych, okapów, kołnierzy, gzymsów itp. z blachy, nadających się do użytku
57.82=57,82</t>
  </si>
  <si>
    <t>1.6</t>
  </si>
  <si>
    <t>KNR 19/929/4 (1)</t>
  </si>
  <si>
    <t>Wymiana okien i drzwi balkonowych zespolonych na okna i drzwi balkonowe z PCV, okna uchylne jednodzielne, ponad 1,0·m2, osadzanie na kotwach (okno lukarny)
1,2*1,3=1,56</t>
  </si>
  <si>
    <t>1.7</t>
  </si>
  <si>
    <t>KNR 202/410/4</t>
  </si>
  <si>
    <t>Ołacenie połaci dachowych łatami 40x70·mm w rozstawie 35·cm z użyciem wkrętów do poziomowania łat
481.53=481,53</t>
  </si>
  <si>
    <t>1.8</t>
  </si>
  <si>
    <t>KNR 202/410/1</t>
  </si>
  <si>
    <t>Deskowanie połaci dachowych z tarcicy nasyconej lub płyt OSB min 18·mm - deskowanie pod obróbkę gzymsów
(0,35+0,35)*(28,10+13,20)*2=57,82</t>
  </si>
  <si>
    <t>1.9</t>
  </si>
  <si>
    <t>KNNR 2/604/2</t>
  </si>
  <si>
    <t>Izolacja z folii paroprzepuszczalnej, przymocowanie kontrłatami do konstrukcji drewnianej 
481.53=481,53</t>
  </si>
  <si>
    <t>1.10</t>
  </si>
  <si>
    <t>KNNR 2/508/4</t>
  </si>
  <si>
    <t>Pokrycie dachu blachą, wiatrownice boczne 
3,0*4=12,00</t>
  </si>
  <si>
    <t>1.11</t>
  </si>
  <si>
    <t>KNRW 202/514/2 (2)</t>
  </si>
  <si>
    <t>Obróbki z blachy gzymsów
57.82=57,82</t>
  </si>
  <si>
    <t>1.12</t>
  </si>
  <si>
    <t>KNNRW 2/1105/2</t>
  </si>
  <si>
    <t>szt</t>
  </si>
  <si>
    <t>Okna i włazy dachowe, fabrycznie wykończone, świetliki i klapy dymowe, właz dachowy, dostawa i montaż wyłazu typ  
FAKRO WGI 46x75 lub inny równoważny</t>
  </si>
  <si>
    <t>1.13</t>
  </si>
  <si>
    <t>NNRNKB 202/537/4</t>
  </si>
  <si>
    <t>Pokrycie dachów o nachyleniu połaci do 85% blachą powlekaną na łatach, dachy ponad 100·m2 
Panel PD 510T - N PURLAK RAL 7024 lub inna równoważna gwarancja producenta min 30 lat
połać wschodnia : (13,2+3,30)*0,5*6,0=49,50
połać zachodnia : (13,2+3,30)*0,5*6,0=49,50
połać północna : (18,20+28,10)*0,5*7,15+2,35*18,20=208,29
połać południowa : (18,20+28,10)*0,5*7,15+2,35*18,20-2,45*13,9=174,24</t>
  </si>
  <si>
    <t>1.14</t>
  </si>
  <si>
    <t>KNR 15/521/1</t>
  </si>
  <si>
    <t>mb</t>
  </si>
  <si>
    <t>Obróbka kalenicy
8,0*4=32,00
18,20=18,20</t>
  </si>
  <si>
    <t>1.15</t>
  </si>
  <si>
    <t>KNR 1313/902/2 (1)</t>
  </si>
  <si>
    <t>Lekka obudowa dachów z blach stalowych trapezowych - podbitki
balkon : 15,20*1,0=15,20
dach przyczółkowy - przyczółek podbitka : 3,0*0,4*4=4,80
ściany boczne lukarny frontowej : 0,5*1,2*4,5*2=5,40
przyczółek front : 3,0*1,5*0,5*2=4,50</t>
  </si>
  <si>
    <t>1.16</t>
  </si>
  <si>
    <t>Kalkulacja indywidualna</t>
  </si>
  <si>
    <t>Lekka obudowa lukarn blachami powlekanymi na ruszcie drewnianym z dociepleniem wełną skalną grubości 10cm</t>
  </si>
  <si>
    <t>1.17</t>
  </si>
  <si>
    <t>Lekka obudowa przewodów wentylacyjnych i nieczynnych kominowych na ruszcie drewnianym.</t>
  </si>
  <si>
    <t>1.18</t>
  </si>
  <si>
    <t>KNNR 2/508/3</t>
  </si>
  <si>
    <t>Pokrycie dachu blachą, blachy okapowe 
(28,10+13,20)*2=82,60
13,90=13,90
3,30*2=6,60</t>
  </si>
  <si>
    <t>1.19</t>
  </si>
  <si>
    <t>KNR 202/508/4 (2)</t>
  </si>
  <si>
    <t>Rynny dachowe z blachy ocynkowanej, półokrągłe o średnicy 15·cm 
NIAGARA STALOWE lub inne równoważne RAL 7024
(28,10+13,20)*2=82,60
13,90=13,90</t>
  </si>
  <si>
    <t>1.20</t>
  </si>
  <si>
    <t>KNR 202/510/3 (2)</t>
  </si>
  <si>
    <t>Rury spustowe z blachy ocynkowanej, rury spustowe okrągłe o średnicy 12·cm 
NIAGARA STALOWE lub inne równoważne RAL 7024
4,50*5=22,50
1,5*2=3,00</t>
  </si>
  <si>
    <t>1.21</t>
  </si>
  <si>
    <t>KNNRW 9/601/3</t>
  </si>
  <si>
    <t>Zwody poziome i pionowe instalacji odgromowej, wymiana, przewody naprężane poziome i skośne z podłączeniem do istniejących zwodów pionowych
50.2=50,20
13,90+5,0*2=23,90
5,0*5+2,5=27,50
4*1,5=6,00</t>
  </si>
  <si>
    <t>1.22</t>
  </si>
  <si>
    <t>KNNRW 2/1105/1</t>
  </si>
  <si>
    <t>Okna i włazy dachowe, fabrycznie wykończone, świetliki i klapy dymowe, okna poddaszy połaciowe 
Okno dachowe FAKRO FTS U2 78cm x 140cm lub inne równoważne dostawa i montaż z systemowym kołnierzem 
2 szt. : 0,78*1,40*2=2,18</t>
  </si>
  <si>
    <t>1.23</t>
  </si>
  <si>
    <t>KNNRS 3/1001/2 (1)</t>
  </si>
  <si>
    <t>Docieplenie ścian budynków płytami styropianowymi 15·cm bez pokrycia wyprawami elewacyjnymi, przyklejenie styropianu i jednej warstwy siatki na powierzchni tynkowanej, ściany z otworami wraz z ościeżami
13,9*3,0=41,70</t>
  </si>
  <si>
    <t>KOSZTORYS OFERTOWY
Wymiana pokrycia dachu w Szkole Podstawowej Mstyczowie</t>
  </si>
  <si>
    <t>RAZEM NETTO</t>
  </si>
  <si>
    <t>VAT 23%</t>
  </si>
  <si>
    <t>RAZEM BRUTTO</t>
  </si>
  <si>
    <t>Numer
[A]</t>
  </si>
  <si>
    <t>Podstawa
[B]</t>
  </si>
  <si>
    <t>Opis
[C]</t>
  </si>
  <si>
    <t>Jednostka
[D]</t>
  </si>
  <si>
    <t>Ilość
[E]</t>
  </si>
  <si>
    <t>Cena jedn.
[F]</t>
  </si>
  <si>
    <t>Wartość
[G=E*F]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</si>
</sst>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Alignment="0">
      <protection/>
    </xf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vertical="top"/>
    </xf>
    <xf numFmtId="0" fontId="20" fillId="0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172" fontId="20" fillId="0" borderId="10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172" fontId="20" fillId="0" borderId="11" xfId="0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vertical="top"/>
    </xf>
    <xf numFmtId="172" fontId="39" fillId="0" borderId="10" xfId="0" applyNumberFormat="1" applyFont="1" applyFill="1" applyBorder="1" applyAlignment="1">
      <alignment vertical="top"/>
    </xf>
    <xf numFmtId="172" fontId="39" fillId="0" borderId="12" xfId="0" applyNumberFormat="1" applyFont="1" applyFill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">
      <selection activeCell="H41" sqref="H41"/>
    </sheetView>
  </sheetViews>
  <sheetFormatPr defaultColWidth="9.140625" defaultRowHeight="12.75" customHeight="1"/>
  <cols>
    <col min="1" max="1" width="8.7109375" style="2" customWidth="1"/>
    <col min="2" max="2" width="22.8515625" style="0" customWidth="1"/>
    <col min="3" max="3" width="56.7109375" style="0" customWidth="1"/>
    <col min="4" max="5" width="9.7109375" style="2" customWidth="1"/>
    <col min="6" max="7" width="12.7109375" style="3" customWidth="1"/>
  </cols>
  <sheetData>
    <row r="1" spans="1:7" ht="34.5" customHeight="1">
      <c r="A1" s="4" t="s">
        <v>76</v>
      </c>
      <c r="B1" s="5"/>
      <c r="C1" s="5"/>
      <c r="D1" s="5"/>
      <c r="E1" s="5"/>
      <c r="F1" s="5"/>
      <c r="G1" s="5"/>
    </row>
    <row r="2" spans="1:7" s="1" customFormat="1" ht="30" customHeight="1">
      <c r="A2" s="6" t="s">
        <v>80</v>
      </c>
      <c r="B2" s="6" t="s">
        <v>81</v>
      </c>
      <c r="C2" s="6" t="s">
        <v>82</v>
      </c>
      <c r="D2" s="6" t="s">
        <v>83</v>
      </c>
      <c r="E2" s="6" t="s">
        <v>84</v>
      </c>
      <c r="F2" s="7" t="s">
        <v>85</v>
      </c>
      <c r="G2" s="7" t="s">
        <v>86</v>
      </c>
    </row>
    <row r="3" spans="1:7" ht="15">
      <c r="A3" s="8" t="s">
        <v>3</v>
      </c>
      <c r="B3" s="9" t="s">
        <v>2</v>
      </c>
      <c r="C3" s="9" t="s">
        <v>1</v>
      </c>
      <c r="D3" s="10" t="s">
        <v>0</v>
      </c>
      <c r="E3" s="10" t="s">
        <v>0</v>
      </c>
      <c r="F3" s="11" t="s">
        <v>0</v>
      </c>
      <c r="G3" s="11" t="s">
        <v>0</v>
      </c>
    </row>
    <row r="4" spans="1:7" ht="90">
      <c r="A4" s="8" t="s">
        <v>4</v>
      </c>
      <c r="B4" s="12" t="s">
        <v>5</v>
      </c>
      <c r="C4" s="12" t="s">
        <v>7</v>
      </c>
      <c r="D4" s="13" t="s">
        <v>6</v>
      </c>
      <c r="E4" s="14">
        <v>481.53</v>
      </c>
      <c r="F4" s="27">
        <v>0</v>
      </c>
      <c r="G4" s="15">
        <f>E4*F4</f>
        <v>0</v>
      </c>
    </row>
    <row r="5" spans="1:7" ht="45">
      <c r="A5" s="8" t="s">
        <v>8</v>
      </c>
      <c r="B5" s="12" t="s">
        <v>9</v>
      </c>
      <c r="C5" s="12" t="s">
        <v>11</v>
      </c>
      <c r="D5" s="13" t="s">
        <v>10</v>
      </c>
      <c r="E5" s="14">
        <v>96.5</v>
      </c>
      <c r="F5" s="27">
        <v>0</v>
      </c>
      <c r="G5" s="15">
        <f aca="true" t="shared" si="0" ref="G5:G26">E5*F5</f>
        <v>0</v>
      </c>
    </row>
    <row r="6" spans="1:7" ht="45">
      <c r="A6" s="8" t="s">
        <v>12</v>
      </c>
      <c r="B6" s="12" t="s">
        <v>13</v>
      </c>
      <c r="C6" s="12" t="s">
        <v>14</v>
      </c>
      <c r="D6" s="13" t="s">
        <v>10</v>
      </c>
      <c r="E6" s="14">
        <v>25.5</v>
      </c>
      <c r="F6" s="27">
        <v>0</v>
      </c>
      <c r="G6" s="15">
        <f t="shared" si="0"/>
        <v>0</v>
      </c>
    </row>
    <row r="7" spans="1:7" ht="45">
      <c r="A7" s="8" t="s">
        <v>15</v>
      </c>
      <c r="B7" s="12" t="s">
        <v>16</v>
      </c>
      <c r="C7" s="12" t="s">
        <v>17</v>
      </c>
      <c r="D7" s="13" t="s">
        <v>6</v>
      </c>
      <c r="E7" s="14">
        <v>481.53</v>
      </c>
      <c r="F7" s="27">
        <v>0</v>
      </c>
      <c r="G7" s="15">
        <f t="shared" si="0"/>
        <v>0</v>
      </c>
    </row>
    <row r="8" spans="1:7" ht="60">
      <c r="A8" s="8" t="s">
        <v>18</v>
      </c>
      <c r="B8" s="12" t="s">
        <v>19</v>
      </c>
      <c r="C8" s="12" t="s">
        <v>20</v>
      </c>
      <c r="D8" s="13" t="s">
        <v>6</v>
      </c>
      <c r="E8" s="14">
        <v>57.82</v>
      </c>
      <c r="F8" s="27">
        <v>0</v>
      </c>
      <c r="G8" s="15">
        <f t="shared" si="0"/>
        <v>0</v>
      </c>
    </row>
    <row r="9" spans="1:7" ht="75">
      <c r="A9" s="8" t="s">
        <v>21</v>
      </c>
      <c r="B9" s="12" t="s">
        <v>22</v>
      </c>
      <c r="C9" s="12" t="s">
        <v>23</v>
      </c>
      <c r="D9" s="13" t="s">
        <v>6</v>
      </c>
      <c r="E9" s="14">
        <v>1.56</v>
      </c>
      <c r="F9" s="27">
        <v>0</v>
      </c>
      <c r="G9" s="15">
        <f t="shared" si="0"/>
        <v>0</v>
      </c>
    </row>
    <row r="10" spans="1:7" ht="60">
      <c r="A10" s="8" t="s">
        <v>24</v>
      </c>
      <c r="B10" s="12" t="s">
        <v>25</v>
      </c>
      <c r="C10" s="12" t="s">
        <v>26</v>
      </c>
      <c r="D10" s="13" t="s">
        <v>6</v>
      </c>
      <c r="E10" s="14">
        <v>481.53</v>
      </c>
      <c r="F10" s="27">
        <v>0</v>
      </c>
      <c r="G10" s="15">
        <f t="shared" si="0"/>
        <v>0</v>
      </c>
    </row>
    <row r="11" spans="1:7" ht="60">
      <c r="A11" s="8" t="s">
        <v>27</v>
      </c>
      <c r="B11" s="12" t="s">
        <v>28</v>
      </c>
      <c r="C11" s="12" t="s">
        <v>29</v>
      </c>
      <c r="D11" s="13" t="s">
        <v>6</v>
      </c>
      <c r="E11" s="14">
        <v>57.82</v>
      </c>
      <c r="F11" s="27">
        <v>0</v>
      </c>
      <c r="G11" s="15">
        <f t="shared" si="0"/>
        <v>0</v>
      </c>
    </row>
    <row r="12" spans="1:7" ht="75">
      <c r="A12" s="8" t="s">
        <v>30</v>
      </c>
      <c r="B12" s="12" t="s">
        <v>31</v>
      </c>
      <c r="C12" s="12" t="s">
        <v>32</v>
      </c>
      <c r="D12" s="13" t="s">
        <v>6</v>
      </c>
      <c r="E12" s="14">
        <v>481.53</v>
      </c>
      <c r="F12" s="27">
        <v>0</v>
      </c>
      <c r="G12" s="15">
        <f t="shared" si="0"/>
        <v>0</v>
      </c>
    </row>
    <row r="13" spans="1:7" ht="60">
      <c r="A13" s="8" t="s">
        <v>33</v>
      </c>
      <c r="B13" s="12" t="s">
        <v>34</v>
      </c>
      <c r="C13" s="12" t="s">
        <v>35</v>
      </c>
      <c r="D13" s="13" t="s">
        <v>10</v>
      </c>
      <c r="E13" s="14">
        <v>12</v>
      </c>
      <c r="F13" s="27">
        <v>0</v>
      </c>
      <c r="G13" s="15">
        <f t="shared" si="0"/>
        <v>0</v>
      </c>
    </row>
    <row r="14" spans="1:7" ht="45">
      <c r="A14" s="8" t="s">
        <v>36</v>
      </c>
      <c r="B14" s="12" t="s">
        <v>37</v>
      </c>
      <c r="C14" s="12" t="s">
        <v>38</v>
      </c>
      <c r="D14" s="13" t="s">
        <v>6</v>
      </c>
      <c r="E14" s="14">
        <v>57.82</v>
      </c>
      <c r="F14" s="27">
        <v>0</v>
      </c>
      <c r="G14" s="15">
        <f t="shared" si="0"/>
        <v>0</v>
      </c>
    </row>
    <row r="15" spans="1:7" ht="45">
      <c r="A15" s="8" t="s">
        <v>39</v>
      </c>
      <c r="B15" s="12" t="s">
        <v>40</v>
      </c>
      <c r="C15" s="12" t="s">
        <v>42</v>
      </c>
      <c r="D15" s="13" t="s">
        <v>41</v>
      </c>
      <c r="E15" s="14">
        <v>1</v>
      </c>
      <c r="F15" s="27">
        <v>0</v>
      </c>
      <c r="G15" s="15">
        <f t="shared" si="0"/>
        <v>0</v>
      </c>
    </row>
    <row r="16" spans="1:7" ht="150">
      <c r="A16" s="8" t="s">
        <v>43</v>
      </c>
      <c r="B16" s="12" t="s">
        <v>44</v>
      </c>
      <c r="C16" s="12" t="s">
        <v>45</v>
      </c>
      <c r="D16" s="13" t="s">
        <v>6</v>
      </c>
      <c r="E16" s="14">
        <v>481.53</v>
      </c>
      <c r="F16" s="27">
        <v>0</v>
      </c>
      <c r="G16" s="15">
        <f t="shared" si="0"/>
        <v>0</v>
      </c>
    </row>
    <row r="17" spans="1:7" ht="60">
      <c r="A17" s="8" t="s">
        <v>46</v>
      </c>
      <c r="B17" s="12" t="s">
        <v>47</v>
      </c>
      <c r="C17" s="12" t="s">
        <v>49</v>
      </c>
      <c r="D17" s="13" t="s">
        <v>48</v>
      </c>
      <c r="E17" s="14">
        <v>50.2</v>
      </c>
      <c r="F17" s="27">
        <v>0</v>
      </c>
      <c r="G17" s="15">
        <f t="shared" si="0"/>
        <v>0</v>
      </c>
    </row>
    <row r="18" spans="1:7" ht="105">
      <c r="A18" s="8" t="s">
        <v>50</v>
      </c>
      <c r="B18" s="12" t="s">
        <v>51</v>
      </c>
      <c r="C18" s="12" t="s">
        <v>52</v>
      </c>
      <c r="D18" s="13" t="s">
        <v>6</v>
      </c>
      <c r="E18" s="14">
        <v>29.9</v>
      </c>
      <c r="F18" s="27">
        <v>0</v>
      </c>
      <c r="G18" s="15">
        <f t="shared" si="0"/>
        <v>0</v>
      </c>
    </row>
    <row r="19" spans="1:7" ht="30">
      <c r="A19" s="8" t="s">
        <v>53</v>
      </c>
      <c r="B19" s="12" t="s">
        <v>54</v>
      </c>
      <c r="C19" s="12" t="s">
        <v>55</v>
      </c>
      <c r="D19" s="13" t="s">
        <v>41</v>
      </c>
      <c r="E19" s="14">
        <v>2</v>
      </c>
      <c r="F19" s="27">
        <v>0</v>
      </c>
      <c r="G19" s="15">
        <f t="shared" si="0"/>
        <v>0</v>
      </c>
    </row>
    <row r="20" spans="1:7" ht="30">
      <c r="A20" s="8" t="s">
        <v>56</v>
      </c>
      <c r="B20" s="12" t="s">
        <v>54</v>
      </c>
      <c r="C20" s="12" t="s">
        <v>57</v>
      </c>
      <c r="D20" s="13" t="s">
        <v>41</v>
      </c>
      <c r="E20" s="14">
        <v>6</v>
      </c>
      <c r="F20" s="27">
        <v>0</v>
      </c>
      <c r="G20" s="15">
        <f t="shared" si="0"/>
        <v>0</v>
      </c>
    </row>
    <row r="21" spans="1:7" ht="90">
      <c r="A21" s="8" t="s">
        <v>58</v>
      </c>
      <c r="B21" s="12" t="s">
        <v>59</v>
      </c>
      <c r="C21" s="12" t="s">
        <v>60</v>
      </c>
      <c r="D21" s="13" t="s">
        <v>10</v>
      </c>
      <c r="E21" s="14">
        <v>103.1</v>
      </c>
      <c r="F21" s="27">
        <v>0</v>
      </c>
      <c r="G21" s="15">
        <f t="shared" si="0"/>
        <v>0</v>
      </c>
    </row>
    <row r="22" spans="1:7" ht="90">
      <c r="A22" s="8" t="s">
        <v>61</v>
      </c>
      <c r="B22" s="12" t="s">
        <v>62</v>
      </c>
      <c r="C22" s="12" t="s">
        <v>63</v>
      </c>
      <c r="D22" s="13" t="s">
        <v>10</v>
      </c>
      <c r="E22" s="14">
        <v>96.5</v>
      </c>
      <c r="F22" s="27">
        <v>0</v>
      </c>
      <c r="G22" s="15">
        <f t="shared" si="0"/>
        <v>0</v>
      </c>
    </row>
    <row r="23" spans="1:7" ht="90">
      <c r="A23" s="8" t="s">
        <v>64</v>
      </c>
      <c r="B23" s="12" t="s">
        <v>65</v>
      </c>
      <c r="C23" s="12" t="s">
        <v>66</v>
      </c>
      <c r="D23" s="13" t="s">
        <v>10</v>
      </c>
      <c r="E23" s="14">
        <v>25.5</v>
      </c>
      <c r="F23" s="27">
        <v>0</v>
      </c>
      <c r="G23" s="15">
        <f t="shared" si="0"/>
        <v>0</v>
      </c>
    </row>
    <row r="24" spans="1:7" ht="120">
      <c r="A24" s="8" t="s">
        <v>67</v>
      </c>
      <c r="B24" s="12" t="s">
        <v>68</v>
      </c>
      <c r="C24" s="12" t="s">
        <v>69</v>
      </c>
      <c r="D24" s="13" t="s">
        <v>10</v>
      </c>
      <c r="E24" s="14">
        <v>107.6</v>
      </c>
      <c r="F24" s="27">
        <v>0</v>
      </c>
      <c r="G24" s="15">
        <f t="shared" si="0"/>
        <v>0</v>
      </c>
    </row>
    <row r="25" spans="1:7" ht="90">
      <c r="A25" s="8" t="s">
        <v>70</v>
      </c>
      <c r="B25" s="12" t="s">
        <v>71</v>
      </c>
      <c r="C25" s="12" t="s">
        <v>72</v>
      </c>
      <c r="D25" s="13" t="s">
        <v>6</v>
      </c>
      <c r="E25" s="14">
        <v>2.18</v>
      </c>
      <c r="F25" s="27">
        <v>0</v>
      </c>
      <c r="G25" s="15">
        <f t="shared" si="0"/>
        <v>0</v>
      </c>
    </row>
    <row r="26" spans="1:7" ht="90.75" thickBot="1">
      <c r="A26" s="22" t="s">
        <v>73</v>
      </c>
      <c r="B26" s="23" t="s">
        <v>74</v>
      </c>
      <c r="C26" s="23" t="s">
        <v>75</v>
      </c>
      <c r="D26" s="24" t="s">
        <v>6</v>
      </c>
      <c r="E26" s="25">
        <v>41.7</v>
      </c>
      <c r="F26" s="28">
        <v>0</v>
      </c>
      <c r="G26" s="26">
        <f t="shared" si="0"/>
        <v>0</v>
      </c>
    </row>
    <row r="27" spans="1:7" ht="15.75" thickTop="1">
      <c r="A27" s="19" t="s">
        <v>77</v>
      </c>
      <c r="B27" s="20"/>
      <c r="C27" s="20"/>
      <c r="D27" s="20"/>
      <c r="E27" s="20"/>
      <c r="F27" s="20"/>
      <c r="G27" s="21">
        <f>SUM(G4:G26)</f>
        <v>0</v>
      </c>
    </row>
    <row r="28" spans="1:7" ht="12.75" customHeight="1">
      <c r="A28" s="16" t="s">
        <v>78</v>
      </c>
      <c r="B28" s="17"/>
      <c r="C28" s="17"/>
      <c r="D28" s="17"/>
      <c r="E28" s="17"/>
      <c r="F28" s="17"/>
      <c r="G28" s="18">
        <f>G27*0.23</f>
        <v>0</v>
      </c>
    </row>
    <row r="29" spans="1:7" ht="12.75" customHeight="1">
      <c r="A29" s="16" t="s">
        <v>79</v>
      </c>
      <c r="B29" s="17"/>
      <c r="C29" s="17"/>
      <c r="D29" s="17"/>
      <c r="E29" s="17"/>
      <c r="F29" s="17"/>
      <c r="G29" s="18">
        <f>G28+G27</f>
        <v>0</v>
      </c>
    </row>
  </sheetData>
  <sheetProtection/>
  <mergeCells count="4">
    <mergeCell ref="A1:G1"/>
    <mergeCell ref="A27:F27"/>
    <mergeCell ref="A28:F28"/>
    <mergeCell ref="A29:F29"/>
  </mergeCells>
  <printOptions horizontalCentered="1"/>
  <pageMargins left="0.7086614173228347" right="0.7086614173228347" top="0.7480314960629921" bottom="0.7480314960629921" header="0.5118110236220472" footer="0.5118110236220472"/>
  <pageSetup blackAndWhite="1" horizontalDpi="600" verticalDpi="600" orientation="landscape" pageOrder="overThenDown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2017-04-18T06:23:17Z</cp:lastPrinted>
  <dcterms:created xsi:type="dcterms:W3CDTF">2013-03-19T16:38:19Z</dcterms:created>
  <dcterms:modified xsi:type="dcterms:W3CDTF">2017-04-18T06:26:03Z</dcterms:modified>
  <cp:category/>
  <cp:version/>
  <cp:contentType/>
  <cp:contentStatus/>
</cp:coreProperties>
</file>